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https://kangaskoponen.sharepoint.com/sites/KKtiedostot/Jaetut asiakirjat/K&amp;K omat tiedostot/KOHO/Asiakascaseja/Kirkkopalvelut/Tarjousasiakirjat/tarjouspyyntöön valmiit/"/>
    </mc:Choice>
  </mc:AlternateContent>
  <xr:revisionPtr revIDLastSave="1" documentId="8_{EFEA3334-E2DC-4997-A6E9-547D89F18EEC}" xr6:coauthVersionLast="47" xr6:coauthVersionMax="47" xr10:uidLastSave="{1F5D801A-AA6F-41F7-8379-F7B568952A0D}"/>
  <bookViews>
    <workbookView xWindow="-110" yWindow="-110" windowWidth="19420" windowHeight="11020" xr2:uid="{00000000-000D-0000-FFFF-FFFF00000000}"/>
  </bookViews>
  <sheets>
    <sheet name="Osat A, B ja C_Hintataulukko"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 i="2" l="1"/>
  <c r="G16" i="2"/>
  <c r="G168" i="2"/>
  <c r="F17" i="2"/>
  <c r="G17" i="2" s="1"/>
  <c r="F206" i="2"/>
  <c r="F207" i="2"/>
  <c r="F192" i="2"/>
  <c r="F173" i="2"/>
  <c r="G173" i="2" s="1"/>
  <c r="F165" i="2"/>
  <c r="G165" i="2" s="1"/>
  <c r="F154" i="2"/>
  <c r="G154" i="2" s="1"/>
  <c r="F140" i="2"/>
  <c r="G140" i="2" s="1"/>
  <c r="F72" i="2"/>
  <c r="G72" i="2" s="1"/>
  <c r="F67" i="2"/>
  <c r="G67" i="2" s="1"/>
  <c r="F55" i="2"/>
  <c r="G55" i="2" s="1"/>
  <c r="F50" i="2"/>
  <c r="G50" i="2" s="1"/>
  <c r="F29" i="2"/>
  <c r="G29" i="2" s="1"/>
  <c r="F21" i="2"/>
  <c r="G21" i="2" s="1"/>
  <c r="F25" i="2"/>
  <c r="G25" i="2" s="1"/>
  <c r="F197" i="2"/>
  <c r="F198" i="2"/>
  <c r="F199" i="2"/>
  <c r="F200" i="2"/>
  <c r="F201" i="2"/>
  <c r="F196" i="2"/>
  <c r="F195" i="2"/>
  <c r="F194" i="2"/>
  <c r="F205" i="2"/>
  <c r="F204" i="2"/>
  <c r="F203" i="2"/>
  <c r="F202" i="2"/>
  <c r="F193" i="2"/>
  <c r="F129" i="2"/>
  <c r="G129" i="2" s="1"/>
  <c r="F23" i="2"/>
  <c r="G23" i="2" s="1"/>
  <c r="F144" i="2"/>
  <c r="G144" i="2" s="1"/>
  <c r="B114" i="2"/>
  <c r="F143" i="2"/>
  <c r="G143" i="2" s="1"/>
  <c r="F88" i="2"/>
  <c r="G88" i="2" s="1"/>
  <c r="F85" i="2"/>
  <c r="G85" i="2" s="1"/>
  <c r="F90" i="2"/>
  <c r="G90" i="2" s="1"/>
  <c r="F83" i="2"/>
  <c r="G83" i="2" s="1"/>
  <c r="F174" i="2"/>
  <c r="G174" i="2" s="1"/>
  <c r="F166" i="2"/>
  <c r="G166" i="2" s="1"/>
  <c r="F139" i="2"/>
  <c r="G139" i="2" s="1"/>
  <c r="F138" i="2"/>
  <c r="G138" i="2" s="1"/>
  <c r="F137" i="2"/>
  <c r="G137" i="2" s="1"/>
  <c r="F81" i="2"/>
  <c r="G81" i="2" s="1"/>
  <c r="F80" i="2"/>
  <c r="G80" i="2" s="1"/>
  <c r="F79" i="2"/>
  <c r="G79" i="2" s="1"/>
  <c r="F78" i="2"/>
  <c r="G78" i="2" s="1"/>
  <c r="F77" i="2"/>
  <c r="G77" i="2" s="1"/>
  <c r="F76" i="2"/>
  <c r="G76" i="2" s="1"/>
  <c r="F75" i="2"/>
  <c r="G75" i="2" s="1"/>
  <c r="F74" i="2"/>
  <c r="G74" i="2" s="1"/>
  <c r="F73" i="2"/>
  <c r="G73" i="2" s="1"/>
  <c r="F164" i="2"/>
  <c r="G164" i="2" s="1"/>
  <c r="F163" i="2"/>
  <c r="G163" i="2" s="1"/>
  <c r="F162" i="2"/>
  <c r="G162" i="2" s="1"/>
  <c r="F161" i="2"/>
  <c r="G161" i="2" s="1"/>
  <c r="F160" i="2"/>
  <c r="G160" i="2" s="1"/>
  <c r="F159" i="2"/>
  <c r="G159" i="2" s="1"/>
  <c r="F158" i="2"/>
  <c r="G158" i="2" s="1"/>
  <c r="F48" i="2"/>
  <c r="G48" i="2" s="1"/>
  <c r="F65" i="2"/>
  <c r="G65" i="2" s="1"/>
  <c r="F45" i="2"/>
  <c r="G45" i="2" s="1"/>
  <c r="F44" i="2"/>
  <c r="G44" i="2" s="1"/>
  <c r="F43" i="2"/>
  <c r="G43" i="2" s="1"/>
  <c r="F40" i="2"/>
  <c r="G40" i="2" s="1"/>
  <c r="F37" i="2"/>
  <c r="G37" i="2" s="1"/>
  <c r="F22" i="2"/>
  <c r="G22" i="2" s="1"/>
  <c r="F26" i="2"/>
  <c r="G26" i="2" s="1"/>
  <c r="F30" i="2"/>
  <c r="G30" i="2" s="1"/>
  <c r="F132" i="2"/>
  <c r="G132" i="2" s="1"/>
  <c r="F133" i="2"/>
  <c r="G133" i="2" s="1"/>
  <c r="F134" i="2"/>
  <c r="G134" i="2" s="1"/>
  <c r="F135" i="2"/>
  <c r="G135" i="2" s="1"/>
  <c r="F136" i="2"/>
  <c r="G136" i="2" s="1"/>
  <c r="F142" i="2"/>
  <c r="G142" i="2" s="1"/>
  <c r="F145" i="2"/>
  <c r="G145" i="2" s="1"/>
  <c r="F146" i="2"/>
  <c r="G146" i="2" s="1"/>
  <c r="F147" i="2"/>
  <c r="G147" i="2" s="1"/>
  <c r="F148" i="2"/>
  <c r="G148" i="2" s="1"/>
  <c r="F149" i="2"/>
  <c r="G149" i="2" s="1"/>
  <c r="F150" i="2"/>
  <c r="G150" i="2" s="1"/>
  <c r="F151" i="2"/>
  <c r="G151" i="2" s="1"/>
  <c r="F152" i="2"/>
  <c r="G152" i="2" s="1"/>
  <c r="F153" i="2"/>
  <c r="G153" i="2" s="1"/>
  <c r="F131" i="2"/>
  <c r="G131" i="2" s="1"/>
  <c r="F82" i="2"/>
  <c r="G82" i="2" s="1"/>
  <c r="F84" i="2"/>
  <c r="G84" i="2" s="1"/>
  <c r="F86" i="2"/>
  <c r="G86" i="2" s="1"/>
  <c r="F87" i="2"/>
  <c r="G87" i="2" s="1"/>
  <c r="F89" i="2"/>
  <c r="G89" i="2" s="1"/>
  <c r="F91" i="2"/>
  <c r="G91" i="2" s="1"/>
  <c r="F92" i="2"/>
  <c r="G92" i="2" s="1"/>
  <c r="F93" i="2"/>
  <c r="G93" i="2" s="1"/>
  <c r="F94" i="2"/>
  <c r="G94" i="2" s="1"/>
  <c r="F95" i="2"/>
  <c r="G95" i="2" s="1"/>
  <c r="F96" i="2"/>
  <c r="G96" i="2" s="1"/>
  <c r="F97" i="2"/>
  <c r="G97" i="2" s="1"/>
  <c r="F98" i="2"/>
  <c r="G98" i="2" s="1"/>
  <c r="F99" i="2"/>
  <c r="G99" i="2" s="1"/>
  <c r="F100" i="2"/>
  <c r="G100" i="2" s="1"/>
  <c r="F101" i="2"/>
  <c r="G101" i="2" s="1"/>
  <c r="F102" i="2"/>
  <c r="G102" i="2" s="1"/>
  <c r="F103" i="2"/>
  <c r="G103" i="2" s="1"/>
  <c r="F104" i="2"/>
  <c r="G104" i="2" s="1"/>
  <c r="F105" i="2"/>
  <c r="G105" i="2" s="1"/>
  <c r="F106" i="2"/>
  <c r="G106" i="2" s="1"/>
  <c r="F107" i="2"/>
  <c r="G107" i="2" s="1"/>
  <c r="F108" i="2"/>
  <c r="G108" i="2" s="1"/>
  <c r="F109" i="2"/>
  <c r="G109" i="2" s="1"/>
  <c r="F110" i="2"/>
  <c r="G110" i="2" s="1"/>
  <c r="F111" i="2"/>
  <c r="G111" i="2" s="1"/>
  <c r="F112" i="2"/>
  <c r="G112" i="2" s="1"/>
  <c r="F113" i="2"/>
  <c r="G113" i="2" s="1"/>
  <c r="F114" i="2"/>
  <c r="F115" i="2"/>
  <c r="G115" i="2" s="1"/>
  <c r="F116" i="2"/>
  <c r="G116" i="2" s="1"/>
  <c r="F117" i="2"/>
  <c r="G117" i="2" s="1"/>
  <c r="F118" i="2"/>
  <c r="G118" i="2" s="1"/>
  <c r="F119" i="2"/>
  <c r="G119" i="2" s="1"/>
  <c r="F120" i="2"/>
  <c r="G120" i="2" s="1"/>
  <c r="F121" i="2"/>
  <c r="G121" i="2" s="1"/>
  <c r="F122" i="2"/>
  <c r="G122" i="2" s="1"/>
  <c r="F123" i="2"/>
  <c r="G123" i="2" s="1"/>
  <c r="F124" i="2"/>
  <c r="G124" i="2" s="1"/>
  <c r="F125" i="2"/>
  <c r="G125" i="2" s="1"/>
  <c r="F126" i="2"/>
  <c r="G126" i="2" s="1"/>
  <c r="F127" i="2"/>
  <c r="G127" i="2" s="1"/>
  <c r="F128" i="2"/>
  <c r="G128" i="2" s="1"/>
  <c r="F57" i="2"/>
  <c r="G57" i="2" s="1"/>
  <c r="F58" i="2"/>
  <c r="G58" i="2" s="1"/>
  <c r="F60" i="2"/>
  <c r="G60" i="2" s="1"/>
  <c r="F61" i="2"/>
  <c r="G61" i="2" s="1"/>
  <c r="F63" i="2"/>
  <c r="G63" i="2" s="1"/>
  <c r="F47" i="2"/>
  <c r="G47" i="2" s="1"/>
  <c r="F49" i="2"/>
  <c r="G49" i="2" s="1"/>
  <c r="F54" i="2"/>
  <c r="G54" i="2" s="1"/>
  <c r="F27" i="2"/>
  <c r="G27" i="2" s="1"/>
  <c r="F31" i="2"/>
  <c r="G31" i="2" s="1"/>
  <c r="F32" i="2"/>
  <c r="G32" i="2" s="1"/>
  <c r="F34" i="2"/>
  <c r="G34" i="2" s="1"/>
  <c r="F35" i="2"/>
  <c r="G35" i="2" s="1"/>
  <c r="F36" i="2"/>
  <c r="G36" i="2" s="1"/>
  <c r="F39" i="2"/>
  <c r="G39" i="2" s="1"/>
  <c r="F41" i="2"/>
  <c r="G41" i="2" s="1"/>
  <c r="G175" i="2" l="1"/>
  <c r="G114" i="2"/>
  <c r="G181" i="2" s="1"/>
  <c r="G177" i="2" l="1"/>
  <c r="G179" i="2"/>
</calcChain>
</file>

<file path=xl/sharedStrings.xml><?xml version="1.0" encoding="utf-8"?>
<sst xmlns="http://schemas.openxmlformats.org/spreadsheetml/2006/main" count="476" uniqueCount="177">
  <si>
    <t>LIITE Hintalomake</t>
  </si>
  <si>
    <t>Kirkkopalvelut-konserni, hankinnan osat A, B ja C</t>
  </si>
  <si>
    <t>Ohje:</t>
  </si>
  <si>
    <t>Tarjoajan tulee täyttää pyydetyt tiedot valkoisella pohjalla oleviin kohtiin. Lisätietoja-kentän voit jättää tyhjäksi. Lomaketta ei saa millään tavoin muuttaa. Tarjous  voidaan joutua hylkäämään, jos lomaketta muutetaan tai mikäli se on täytetty puutteellisesti tai vastoin annettuja ohjeita. Jos pyydettyjä hintoja ei ole ilmoitettu, tarjousta ei oteta vertailuun. Hinnat tulee antaa kunkin hinnan kohdalla ilmoitetun hinnoitteluyksikön mukaisesti (alv 0%). Tarjoajan tulee ilmoittaa lomakkeen alkuosassa (rivit 10–12) mihin hankinnan osaan tai osiin (A, B ja/tai C) se jättää tarjouksen. Tarjouksen vertailussa huomioidaan vain ne osat, joihin tarjoaja on ilmoittanut osallistuvansa. Hintalomakkeen hinnat, eivätkä muutkaan hinnat, saa ylittää Tarjoajan yleisesti esillä olevan hinnaston hintoja siinä mainittujen palvelujen osalta. Toimittajan on aina noudatettava halvinta kokonaishintaa, jos tarjolla on yksittäistutkimusten rinnalla/vaihtoehdoksi jokin valmis ''tutkimuspaketti”. Hintalomakkeeseen kuulumattomien laboratorio-, kliinisen fysiologian ja kliinisen neurofysiologian tutkimusten hinnoittelussa käytetään liitteen Hintalomake tuoteryhmäkohtaista alennusprosenttien keskiarvoa, mitä ko. hintalomakkeen tuoteryhmän tuotteissa ja palveluissa on käytetty. Keskiarvolaskentaan ei kuitenkaan lasketa mukaan niitä hintalomakkeen tuotteita ja palveluita, joista myönnetty alennus-% on 0. Esim. jos hintalomakkeen yhden tuoteryhmän kolmesta tuotteesta on myönnetty alennuksia seuraavasti; tuote X 45 %, tuote Y 50 % ja tuote Z 0 %, on hintalomakkeen ulkopuolisten samaan tuoteryhmään kuuluvien tuotteiden alennus-% 47,5 (laskentakaavalla [45+50]/2).</t>
  </si>
  <si>
    <t>Tämä hinnasto ei rajoita asiakkaan oikeutta hankkia sopimuskaudella myös muita kuin tässä hinnastossa mainittuja palveluita.</t>
  </si>
  <si>
    <t>Tarjoajan nimi ja y-tunnus:</t>
  </si>
  <si>
    <t>Osallistuminen:</t>
  </si>
  <si>
    <t>kyllä (x)</t>
  </si>
  <si>
    <t>ei (x)</t>
  </si>
  <si>
    <t>Tarjous osaan A</t>
  </si>
  <si>
    <t>Tarjous osaan B</t>
  </si>
  <si>
    <t>Tarjous osaan C</t>
  </si>
  <si>
    <t>Palvelu/kustannuslaji</t>
  </si>
  <si>
    <t>Painoarvo</t>
  </si>
  <si>
    <t>Yksikkö</t>
  </si>
  <si>
    <t>Listahinta</t>
  </si>
  <si>
    <t>Ale-%</t>
  </si>
  <si>
    <t>Yks. hinta</t>
  </si>
  <si>
    <t>Vertailuhinta</t>
  </si>
  <si>
    <t xml:space="preserve">Lisätietoja </t>
  </si>
  <si>
    <t>Yleismaksu (Kela-korvattava, yleismaksu ei saa sisältää muita palvelumaksuja)</t>
  </si>
  <si>
    <t>€/tt/vuosi</t>
  </si>
  <si>
    <t>Palveluohjaus (hoidon tarpeen arviointi, "HTA") puhelinpalveluna, ammattihenkilön työ. Toteutuneesta työstä veloitetaan suhteessa tuntihintaan. Esimerkiksi 20 minuutin palveluohjauksen hinta = 60 minuutin palveluohjauksen hinta jaettuna kolmella.  Illat, viikonloput tai arkipyhät eivät vaikuta hinnoitteluun.</t>
  </si>
  <si>
    <t>60 min</t>
  </si>
  <si>
    <t>KELA 1: Lakisääteinen ennaltaehkäisevä työterveyshuolto (Toteutuneesta työstä veloitetaan suhteessa tuntihintaan. Esimerkiksi 20 minuutin vastaanoton hinta = 60 minuutin vastaanoton hinta jaettuna kolmella)</t>
  </si>
  <si>
    <t xml:space="preserve">Työterveyslääkäri (ei erikoistunut) </t>
  </si>
  <si>
    <t>Työ, ml. etä- ja digivastaanotto ja konsultaatiot</t>
  </si>
  <si>
    <t>Vastaanotto asiakkaan tiloissa</t>
  </si>
  <si>
    <t>Ryhmämuotoinen ohjaus ja neuvonta</t>
  </si>
  <si>
    <t xml:space="preserve">Työterveyslääkäri (erikoistunut) </t>
  </si>
  <si>
    <t xml:space="preserve">Valtakunnallinen koordinoiva työterveyslääkäri </t>
  </si>
  <si>
    <t>Koordinointityö (KL0)</t>
  </si>
  <si>
    <t>Työterveyshoitaja</t>
  </si>
  <si>
    <t>Työfysioterapeutti</t>
  </si>
  <si>
    <t>Työterveyspsykologi</t>
  </si>
  <si>
    <t>Lausunnot ja todistukset</t>
  </si>
  <si>
    <t xml:space="preserve">B-lausunto, suppea </t>
  </si>
  <si>
    <t>kpl</t>
  </si>
  <si>
    <t>B-lausunto, tavallinen</t>
  </si>
  <si>
    <t>B-lausunto, laaja</t>
  </si>
  <si>
    <t>B-lausunto, erittäin laaja ja perusteellinen</t>
  </si>
  <si>
    <t>KELA 2: Työterveyspainotteinen yleislääkäritasoinen sairaanhoito (Toteutuneesta työstä veloitetaan suhteessa tuntihintaan. Esimerkiksi 20 minuutin vastaanoton hinta = 60 minuutin vastaanoton hinta jaettuna kolmella)</t>
  </si>
  <si>
    <t xml:space="preserve">Yleislääkäri </t>
  </si>
  <si>
    <t>Reseptin uusiminen ilman käyntiä (hinta sisältää 1-3 reseptin uusinnan ja tarvittavan lääkehoidon arvion)</t>
  </si>
  <si>
    <t>Työterveyslääkäri (ei erikoistunut)</t>
  </si>
  <si>
    <t>Työterveyslääkäri (erikoistunut)</t>
  </si>
  <si>
    <t xml:space="preserve">Työterveyshoitaja </t>
  </si>
  <si>
    <t>Tutkimukset</t>
  </si>
  <si>
    <r>
      <rPr>
        <b/>
        <sz val="12"/>
        <color theme="1"/>
        <rFont val="Calibri"/>
        <family val="2"/>
        <scheme val="minor"/>
      </rPr>
      <t>Laboratoriotutkimukset</t>
    </r>
    <r>
      <rPr>
        <sz val="12"/>
        <color theme="1"/>
        <rFont val="Calibri"/>
        <family val="2"/>
        <scheme val="minor"/>
      </rPr>
      <t xml:space="preserve">
Laboratoriotutkimuksen hintaa sovelletaan ko. tutkimukseen aina riippumatta korvausluokasta. Hinnat sisältävät näytteenottomaksun ja lääkärin lausunnon, hinnat kattavat pikatestit ja tavalliset testit eri näytemuodoilla. Toimittajan on aina noudatettava halvinta kokonaishintaa, jos tarjolla on yksittäistutkimusten rinnalla/vaihtoehdoksi jokin valmis "tutkimuspaketti". </t>
    </r>
  </si>
  <si>
    <t xml:space="preserve">Lisätietoja
</t>
  </si>
  <si>
    <t>Pyydämme palvelutarjoajaa käyttämään Kelan määrittelemiä koodeja aina kun sellainen on saatavilla Sairaanhoitokorvausten taksaluettelo 1.1.2026 mukaan</t>
  </si>
  <si>
    <t>S-ALAT/ P-ALAT , Alaniiniaminotransferaasi </t>
  </si>
  <si>
    <t>S-AFOS/ P-AFOS, Alkalinen fosfataasi</t>
  </si>
  <si>
    <t>S-ASAT/ P-ASAT, Aspartaattiaminotransferaasi</t>
  </si>
  <si>
    <t>S-AMYL/ P-AMYL, Amylaasi </t>
  </si>
  <si>
    <t>Ps-BaktVi, Bakteeri, viljely, nielusta </t>
  </si>
  <si>
    <t>Pu-BaktVi1, Bakteeri, viljely 1, märkänäyte </t>
  </si>
  <si>
    <t>Pu-BaktVi2, Bakteeri, viljely 2, märkänäyte </t>
  </si>
  <si>
    <t>F-BaktVi1, Bakteeri, viljely 1, ulosteesta </t>
  </si>
  <si>
    <t>F-BaktVi2, Bakteeri, viljely 2, ulosteesta </t>
  </si>
  <si>
    <t>U-BaktVi, Bakteeri, viljely, virtsasta</t>
  </si>
  <si>
    <t>S-B12-Vit/ P-B12-Vit, B12-vitamiini </t>
  </si>
  <si>
    <t>S-Bil/ P-Bil, Bilirubiini</t>
  </si>
  <si>
    <t>S-CRP/ P-CRP, C-reaktiivinen proteiini</t>
  </si>
  <si>
    <t>S-Ferrit/ P-Ferrit, Ferritiini</t>
  </si>
  <si>
    <t>-FiDD/ -FIDD-O pikatesti, Fibriinin D-dimeerit </t>
  </si>
  <si>
    <t>fS-Folaat/ fB-Folaat/ fE-Folaat, Folaatti </t>
  </si>
  <si>
    <t>S-FSH/ P-FSH, Follikkelia stimuloiva hormoni</t>
  </si>
  <si>
    <t>S-Gluk/ fS-Gluk/ P-Gluk/ fP-Gluk, Glukoosi </t>
  </si>
  <si>
    <t>Pt-Gluk-R1, Glukoosikoe, oraalinen, lyhyt</t>
  </si>
  <si>
    <t>S-GT/ P-GT, Glutamiinitransferaasi </t>
  </si>
  <si>
    <t>B-Hb, Hemoglobiini </t>
  </si>
  <si>
    <t>B-HbA1C, Hemoglobiini-A1C, glykoitunut</t>
  </si>
  <si>
    <t>F-hHb, Hemoglobiini, ulosteesta</t>
  </si>
  <si>
    <t>S-K/ P-K, Kalium </t>
  </si>
  <si>
    <t>S-Ca/ fS-Ca/ P-Ca/ fP-Ca, Kalsium </t>
  </si>
  <si>
    <t>S-Ca-Albk, Kalsium, albumiinikorjattu</t>
  </si>
  <si>
    <t>S-Ca-Ion/ P-Ca-Ion, Kalsium, ionisoitunut </t>
  </si>
  <si>
    <t>S-KeliSeu, Keliakiaseulonta (Kudostransglutaminaasi, IgA- ja IgG- vasta-aineet)</t>
  </si>
  <si>
    <t>U-KemSeul, Kemiallinen seulonta, virtsa</t>
  </si>
  <si>
    <t>S-Kol/ fS-Kol/ P-Kol/ fP-Kol, Kolesteroli </t>
  </si>
  <si>
    <t>S-Kol/ fS-Kol-HDL/ P-Kol/ fP-Kol-HDL </t>
  </si>
  <si>
    <t>S-Kol/ fS-Kol-LDL/ P-Kol/ fP-Kol-LDL, Kolesteroli, high density lipoproteiinit </t>
  </si>
  <si>
    <t>S-CK/ P-CK, Kreatiinikinaasi </t>
  </si>
  <si>
    <t>S-Krea/ fS-Krea/ P-Krea/ fP-Krea, Kreatiniini </t>
  </si>
  <si>
    <t>Ts-PAD-1, Kudosnäytteen histologinen tutkimus, toimenpiteisiin liittyen </t>
  </si>
  <si>
    <t>B-La/ B-La pikatesti, Lasko </t>
  </si>
  <si>
    <t>B-Leuk, Leukosyytit </t>
  </si>
  <si>
    <t>B-Lakt-D, Laktoosi-intoleranssi, dna-tutkimus </t>
  </si>
  <si>
    <t>fS-Lipidit/ fP-Lipidit, Lipidit </t>
  </si>
  <si>
    <t>S-Na/ P-Na, Natrium </t>
  </si>
  <si>
    <t>F-Para-O, Parasiitit, ulosteesta </t>
  </si>
  <si>
    <t>B-PVK, Perusverenkuva </t>
  </si>
  <si>
    <t>B-PVK+T, Perusverenkuva ja trombosyytit </t>
  </si>
  <si>
    <t>S-Rf/ P-RF, Reumafaktori </t>
  </si>
  <si>
    <t>F-SalmVi, Salmonella, viljely, ulosteesta </t>
  </si>
  <si>
    <t>Ps-StrAAg, Streptococcus pyogenes (A), antigeeni </t>
  </si>
  <si>
    <t>Ps-StrVi, Streptococcus, viljely </t>
  </si>
  <si>
    <t>S-Trigly/ fS-Trigly/ P-Trigly/ fP-Trigly, Triglyseridit </t>
  </si>
  <si>
    <t>B-Trom, Trombosyytit </t>
  </si>
  <si>
    <t>-TnI, Troponiini I </t>
  </si>
  <si>
    <t>-TnT, Troponiini T </t>
  </si>
  <si>
    <t>-TnT-O, Troponiini T, osoitus </t>
  </si>
  <si>
    <t>S-TPOAb/ P-TPOAb, Tyreoideaperoksidaasi, vasta-aineet</t>
  </si>
  <si>
    <t>S-TSH/ P-TSH, Tyreotropiini </t>
  </si>
  <si>
    <t>S-T4-V/ P-T4-V, Tyroksiini, vapaa </t>
  </si>
  <si>
    <t>B-TVK, Täydellinen verenkuva </t>
  </si>
  <si>
    <t>S-Uraat/ P-Uraat, Uraatti </t>
  </si>
  <si>
    <t>U-Solut, Virtsan partikkelien peruslaskenta </t>
  </si>
  <si>
    <t>Kliinisen fysiologian ja neurofysiologian tutkimukset</t>
  </si>
  <si>
    <t>Pt-EKG-12, EKG 12 kytkentää levossa</t>
  </si>
  <si>
    <t xml:space="preserve">Pt-FVSpiro, Spirometria, Virtaustilavuus-spirometria, ilman lääkärin lausuntoa </t>
  </si>
  <si>
    <t xml:space="preserve">Pt-FVSpirD, Spirometria, Virtaustilavuus-spirometria ja bronkodilataatiokoe, sisältyy lääkärin lausunto </t>
  </si>
  <si>
    <t>Pt-ENMG-1, Elektroneuromyografia, suppea</t>
  </si>
  <si>
    <t>Pt-ENMG-2, Elektroneuromyografia, tavallinen</t>
  </si>
  <si>
    <t xml:space="preserve">Pt-PEF, PEF-mittaus, sis. opetuksen ja mittarin </t>
  </si>
  <si>
    <t xml:space="preserve">PEF-mittaus, sarjamittaus (työ/ vrk) </t>
  </si>
  <si>
    <t>Äänesaudiometria</t>
  </si>
  <si>
    <t>Puheaudiometria</t>
  </si>
  <si>
    <t>Epämiellyttävyyskynnysten mittaus</t>
  </si>
  <si>
    <t>Kuvantamistutkimukset (hinnat sisältävät lääkärin lausunnon)</t>
  </si>
  <si>
    <t>Nenän sivuonteloiden röntgen, yksi suunta (esim. kuutamokuva) </t>
  </si>
  <si>
    <t>Polvien röntgen</t>
  </si>
  <si>
    <t>Thoraxin röntgen, yksi projektio</t>
  </si>
  <si>
    <t>Muut röntgentutkimukset (Kelan koodi xxxAA)</t>
  </si>
  <si>
    <t>Muut laajat röntgentutkimukset (Kelan koodi xxxBA)</t>
  </si>
  <si>
    <t>Ylävatsan ultraäänitutkimus</t>
  </si>
  <si>
    <t>Alavatsan ultraäänitutkimus</t>
  </si>
  <si>
    <t>Vatsan ultraäänitutkimus (ala- ja ylävatsa)</t>
  </si>
  <si>
    <t>Rintarauhasen yhdistelmätutkimus (mammografia ja ultraääni)</t>
  </si>
  <si>
    <t>Muut ultraäänitutkimukset (pois lukien poski- ja otsaonteloiden tutkimus esim. Sinuscanilla, joka sisältyy vastaanottoajan hintaan)</t>
  </si>
  <si>
    <t>Magneettitutkimukset (Kelan koodi xxxBG)</t>
  </si>
  <si>
    <t>Laajat magneettitutkimukset (Kelan koodi xxxCG)</t>
  </si>
  <si>
    <t>Erittäin laajat magneettitutkimukset (Kelan koodi xxxDG)</t>
  </si>
  <si>
    <t>Lisäpalvelut, jotka huomioidaan hintavertailussa</t>
  </si>
  <si>
    <t>Muut palvelut, asiantuntijat ja ammattihenkilöt</t>
  </si>
  <si>
    <t>Lääkäri-chat (yleis-/ työterveyslääkäritasoinen), työ/asiointitapahtuma silloin, kun aikaveloituksen sijaan käytetään kappalehintaa. Illat, viikonloput tai arkipyhät eivät vaikuta hinnoitteluun.</t>
  </si>
  <si>
    <t>Hoitaja-chat (erityisalasta riippumatta), työ/asiointitapahtuma silloin, kun aikaveloituksen sijaan käytetään kappalehintaa.  Illat, viikonloput tai arkipyhät eivät vaikuta hinnoitteluun.</t>
  </si>
  <si>
    <t xml:space="preserve">Lyhytpsykoterapia </t>
  </si>
  <si>
    <t xml:space="preserve">Sairaanhoitaja, työ, ml. etävastaanotto </t>
  </si>
  <si>
    <t xml:space="preserve">Ravitsemusterapeutti, työ, ml. etävastaanotto </t>
  </si>
  <si>
    <t>Sosiaalialan asiantuntija/ työkykykoordinaattori, ml. etävastaanotto</t>
  </si>
  <si>
    <t>Ennaltaehkäisevän työterveyshuollon sähköiset terveyskyselyt (kyselyt sisältävät sähköisen henkilökohtaisen palautteen ja yhteenvedon työnantajalle)</t>
  </si>
  <si>
    <t>€/kpl/hlö</t>
  </si>
  <si>
    <t>Muut sähköiset terveyskyselyt (kyselyt sisältävät sähköisen henkilökohtaisen palautteen ja yhteenvedon työnantajalle)</t>
  </si>
  <si>
    <t>Influenssarokottaminen (ei sisällä rokoteainetta)</t>
  </si>
  <si>
    <t xml:space="preserve">OSAT A, B JA C, YHTEISEN OSUUDEN VERTAILUHINTA </t>
  </si>
  <si>
    <t>OSA A (A-osaan osallistuvat täyttävät)</t>
  </si>
  <si>
    <t>Työkyvyn johtamisjärjestelmä, käyttömaksut: euroa/ käyttäjä/ vuosi (käyttäjinä 40 esihenkilöä ja 3 HR-käyttäjää) (OPTIO)</t>
  </si>
  <si>
    <t xml:space="preserve">Työkyvyn johtamisjärjestelmä, käyttöönotto: sis integraatiot, projektipäällikkö ja 
projektisuunnitelman luominen, sftp-tunnuksen luominen, HR:n koulutus, 
esihenkilöiden järjestelmäkoulutus (1-2 koulutusta), käytön tuki (OPTIO)		</t>
  </si>
  <si>
    <t>OSA A, OSAKOHTAINEN VERTAILUHINTA</t>
  </si>
  <si>
    <t>OSA A, KOKONAISVERTAILUHINTA  (G168+G175)</t>
  </si>
  <si>
    <t>OSA B, KOKONAISVERTAILUHINTA (G168)</t>
  </si>
  <si>
    <t>OSA C, KOKONAISVERTAILUHINTA  (G168)</t>
  </si>
  <si>
    <t>MUUT PALVELUT, OSAT A, B JA C (EIVÄT VAIKUTA VERTAILUHINTAAN)</t>
  </si>
  <si>
    <r>
      <rPr>
        <sz val="11"/>
        <color rgb="FF000000"/>
        <rFont val="Aptos ExtraBold"/>
      </rPr>
      <t xml:space="preserve">Muut kuin hintalomakkeessa mainitut samaan tuoteryhmään kuuluvat  tutkimukset </t>
    </r>
    <r>
      <rPr>
        <sz val="11"/>
        <color rgb="FF000000"/>
        <rFont val="Aptos"/>
      </rPr>
      <t>(eivät vaikuta vertailuhintaan)</t>
    </r>
  </si>
  <si>
    <t>Laboratoriotutkimukset</t>
  </si>
  <si>
    <r>
      <t xml:space="preserve">Optiopalvelut </t>
    </r>
    <r>
      <rPr>
        <sz val="11"/>
        <color theme="1"/>
        <rFont val="Aptos"/>
        <family val="2"/>
      </rPr>
      <t>(eivät vaikuta vertailuhintaan)</t>
    </r>
  </si>
  <si>
    <t>Mikäli palvelua ei ole tarjolla, kirjoita lisätietoihin "Ei tarjolla"</t>
  </si>
  <si>
    <t>Ensiapukoulutus EA1 kesto 16 h, lähikoulutus</t>
  </si>
  <si>
    <t>Ensiapukoulutus EA2 kesto 8 h, lähikoulutus</t>
  </si>
  <si>
    <t>Hätä EA 4 h, lähikoulutus</t>
  </si>
  <si>
    <t>Hätä EA 8 h, lähikoulutus</t>
  </si>
  <si>
    <t>Ensiapukoulutus EA1 kesto 16 h, verkkokoulutus</t>
  </si>
  <si>
    <t>Ensiapukoulutus EA2 kesto 8 h, verkkokoulutus</t>
  </si>
  <si>
    <t>Hätä EA 4 h,verkkokoulutus</t>
  </si>
  <si>
    <t>Hätä EA 8 h,verkkokoulutus</t>
  </si>
  <si>
    <t>Ensiapukoulutus EA1 kesto 16 h, hybridikoulutus</t>
  </si>
  <si>
    <t>Ensiapukoulutus EA2 kesto 8 h, hybridikoulutus</t>
  </si>
  <si>
    <t>Hätä EA 4 h, hybridikoulutus</t>
  </si>
  <si>
    <t>Hätä EA 8 h, hybridikoulutus</t>
  </si>
  <si>
    <t>Työnohjaus, yksilötyönohjaus</t>
  </si>
  <si>
    <t xml:space="preserve">Työnohjaus, pienryhmä alle 12 henkilöä </t>
  </si>
  <si>
    <t>Kriisituki (ryhmä)</t>
  </si>
  <si>
    <t>Palveluohjaus (hoidon tarpeen arviointi, "HTA") chat-palveluna, ammattihenkilön toteuttamana, kun aikaveloituksen sijaan käytetään kappalehintaa. Illat, viikonloput tai arkipyhät eivät vaikuta hinnoitteluun.</t>
  </si>
  <si>
    <t>Yleismaksu  ja palveluohjaus puhelimitse</t>
  </si>
  <si>
    <t>Vertailuhinnat muodostuvat automaattisesti hintalomakkeessa. Tarjouksen vertailuhinta lasketaan seuraavasti: Tarjoajan ilmoittamat yksikköhinnat kerrotaan palveluittain määritellyillä painoarvoilla. Näin saadut palvelukohtaiset vertailuhinnat lasketaan yhteen, mistä muodostuu tarjouksen yhteisen osuuden vertailuhinta. Hankinnan osan A kokonaisvertailuhinta muodostuu yhteisen osuuden vertailuhinnasta sekä osaa A koskevien lisäpalveluiden painoarvojen perusteella lasketusta osakohtaisesta vertailuhinnasta. Hankinnan osien B ja C vertailuhinta muodostuu yhteisen osuuden vertailuhinnasta. Yksikköhinnat ovat samat kaikissa niissä osissa, joihin tarjoaja osallistuu. Hankinnan osassa A vertailuun sisältyy lisäksi A-osan lisäpalveluita, minkä vuoksi A-osan vertailuhinta voi poiketa B- ja C-osista.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</si>
</sst>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809]General"/>
  </numFmts>
  <fonts count="23" x14ac:knownFonts="1">
    <font>
      <sz val="11"/>
      <color theme="1"/>
      <name val="Calibri"/>
      <family val="2"/>
      <scheme val="minor"/>
    </font>
    <font>
      <sz val="11"/>
      <color rgb="FF000000"/>
      <name val="Calibri"/>
      <family val="2"/>
    </font>
    <font>
      <sz val="8"/>
      <name val="Calibri"/>
      <family val="2"/>
      <scheme val="minor"/>
    </font>
    <font>
      <sz val="11"/>
      <color theme="1"/>
      <name val="Calibri"/>
      <family val="2"/>
      <scheme val="minor"/>
    </font>
    <font>
      <sz val="11"/>
      <color theme="1"/>
      <name val="Segoe UI"/>
      <family val="2"/>
    </font>
    <font>
      <sz val="11"/>
      <color theme="1"/>
      <name val="Aptos ExtraBold"/>
      <family val="2"/>
    </font>
    <font>
      <b/>
      <sz val="11"/>
      <color theme="1"/>
      <name val="Aptos ExtraBold"/>
      <family val="2"/>
    </font>
    <font>
      <sz val="14"/>
      <color rgb="FF0070C0"/>
      <name val="Aptos ExtraBold"/>
      <family val="2"/>
    </font>
    <font>
      <sz val="14"/>
      <name val="Aptos ExtraBold"/>
      <family val="2"/>
    </font>
    <font>
      <sz val="14"/>
      <color theme="1" tint="0.249977111117893"/>
      <name val="Aptos ExtraBold"/>
      <family val="2"/>
    </font>
    <font>
      <sz val="11"/>
      <color theme="1" tint="0.249977111117893"/>
      <name val="Calibri"/>
      <family val="2"/>
      <scheme val="minor"/>
    </font>
    <font>
      <sz val="11"/>
      <color theme="0"/>
      <name val="Aptos ExtraBold"/>
      <family val="2"/>
    </font>
    <font>
      <sz val="14"/>
      <color rgb="FF005EA4"/>
      <name val="Aptos ExtraBold"/>
      <family val="2"/>
    </font>
    <font>
      <sz val="11"/>
      <color theme="1"/>
      <name val="Aptos"/>
      <family val="2"/>
    </font>
    <font>
      <b/>
      <sz val="11"/>
      <color theme="0"/>
      <name val="Aptos ExtraBold"/>
      <family val="2"/>
    </font>
    <font>
      <b/>
      <sz val="12"/>
      <color theme="1"/>
      <name val="Calibri"/>
      <family val="2"/>
      <scheme val="minor"/>
    </font>
    <font>
      <sz val="12"/>
      <name val="Calibri"/>
      <family val="2"/>
      <scheme val="minor"/>
    </font>
    <font>
      <sz val="12"/>
      <color theme="1"/>
      <name val="Calibri"/>
      <family val="2"/>
      <scheme val="minor"/>
    </font>
    <font>
      <u/>
      <sz val="11"/>
      <color theme="10"/>
      <name val="Calibri"/>
      <family val="2"/>
      <scheme val="minor"/>
    </font>
    <font>
      <sz val="11"/>
      <color rgb="FF000000"/>
      <name val="Aptos ExtraBold"/>
    </font>
    <font>
      <sz val="11"/>
      <color rgb="FF000000"/>
      <name val="Aptos"/>
    </font>
    <font>
      <sz val="11"/>
      <color rgb="FF000000"/>
      <name val="Aptos ExtraBold"/>
      <family val="2"/>
    </font>
    <font>
      <sz val="14"/>
      <color theme="0"/>
      <name val="Aptos ExtraBold"/>
      <family val="2"/>
    </font>
  </fonts>
  <fills count="10">
    <fill>
      <patternFill patternType="none"/>
    </fill>
    <fill>
      <patternFill patternType="gray125"/>
    </fill>
    <fill>
      <patternFill patternType="solid">
        <fgColor theme="0"/>
        <bgColor indexed="64"/>
      </patternFill>
    </fill>
    <fill>
      <patternFill patternType="solid">
        <fgColor rgb="FFEAF3FA"/>
        <bgColor indexed="64"/>
      </patternFill>
    </fill>
    <fill>
      <patternFill patternType="solid">
        <fgColor theme="4" tint="0.39997558519241921"/>
        <bgColor indexed="64"/>
      </patternFill>
    </fill>
    <fill>
      <patternFill patternType="solid">
        <fgColor rgb="FF005EA4"/>
        <bgColor indexed="64"/>
      </patternFill>
    </fill>
    <fill>
      <patternFill patternType="solid">
        <fgColor theme="2"/>
        <bgColor indexed="64"/>
      </patternFill>
    </fill>
    <fill>
      <patternFill patternType="solid">
        <fgColor rgb="FFFFFF00"/>
        <bgColor indexed="64"/>
      </patternFill>
    </fill>
    <fill>
      <patternFill patternType="solid">
        <fgColor rgb="FF92D050"/>
        <bgColor indexed="64"/>
      </patternFill>
    </fill>
    <fill>
      <patternFill patternType="solid">
        <fgColor rgb="FF9BC2E6"/>
        <bgColor indexed="64"/>
      </patternFill>
    </fill>
  </fills>
  <borders count="1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s>
  <cellStyleXfs count="5">
    <xf numFmtId="0" fontId="0" fillId="0" borderId="0"/>
    <xf numFmtId="164" fontId="1" fillId="0" borderId="0" applyBorder="0" applyProtection="0"/>
    <xf numFmtId="44" fontId="3" fillId="0" borderId="0" applyFont="0" applyFill="0" applyBorder="0" applyAlignment="0" applyProtection="0"/>
    <xf numFmtId="9" fontId="3" fillId="0" borderId="0" applyFont="0" applyFill="0" applyBorder="0" applyAlignment="0" applyProtection="0"/>
    <xf numFmtId="0" fontId="18" fillId="0" borderId="0" applyNumberFormat="0" applyFill="0" applyBorder="0" applyAlignment="0" applyProtection="0"/>
  </cellStyleXfs>
  <cellXfs count="138">
    <xf numFmtId="0" fontId="0" fillId="0" borderId="0" xfId="0"/>
    <xf numFmtId="0" fontId="0" fillId="0" borderId="0" xfId="0" applyAlignment="1">
      <alignment horizontal="left" vertical="top" wrapText="1"/>
    </xf>
    <xf numFmtId="0" fontId="5" fillId="0" borderId="0" xfId="0" applyFont="1"/>
    <xf numFmtId="0" fontId="7" fillId="0" borderId="0" xfId="0" applyFont="1"/>
    <xf numFmtId="0" fontId="9" fillId="0" borderId="0" xfId="0" applyFont="1"/>
    <xf numFmtId="0" fontId="10" fillId="0" borderId="0" xfId="0" applyFont="1"/>
    <xf numFmtId="0" fontId="4" fillId="0" borderId="0" xfId="0" applyFont="1" applyAlignment="1">
      <alignment vertical="top"/>
    </xf>
    <xf numFmtId="9" fontId="4" fillId="0" borderId="0" xfId="3" applyFont="1" applyAlignment="1">
      <alignment vertical="top"/>
    </xf>
    <xf numFmtId="0" fontId="0" fillId="3" borderId="3" xfId="0" applyFill="1" applyBorder="1" applyAlignment="1">
      <alignment vertical="top"/>
    </xf>
    <xf numFmtId="0" fontId="0" fillId="3" borderId="3" xfId="0" applyFill="1" applyBorder="1" applyAlignment="1">
      <alignment horizontal="center" vertical="top"/>
    </xf>
    <xf numFmtId="2" fontId="0" fillId="3" borderId="3" xfId="3" applyNumberFormat="1" applyFont="1" applyFill="1" applyBorder="1" applyAlignment="1">
      <alignment horizontal="center" vertical="top"/>
    </xf>
    <xf numFmtId="2" fontId="0" fillId="3" borderId="3" xfId="0" applyNumberFormat="1" applyFill="1" applyBorder="1" applyAlignment="1">
      <alignment horizontal="center" vertical="top"/>
    </xf>
    <xf numFmtId="2" fontId="0" fillId="0" borderId="0" xfId="0" applyNumberFormat="1" applyAlignment="1">
      <alignment horizontal="center" vertical="top"/>
    </xf>
    <xf numFmtId="2" fontId="4" fillId="0" borderId="3" xfId="0" applyNumberFormat="1" applyFont="1" applyBorder="1" applyAlignment="1">
      <alignment horizontal="center" vertical="top"/>
    </xf>
    <xf numFmtId="10" fontId="0" fillId="0" borderId="3" xfId="2" applyNumberFormat="1" applyFont="1" applyFill="1" applyBorder="1" applyAlignment="1">
      <alignment horizontal="center" vertical="top"/>
    </xf>
    <xf numFmtId="2" fontId="0" fillId="3" borderId="3" xfId="2" applyNumberFormat="1" applyFont="1" applyFill="1" applyBorder="1" applyAlignment="1">
      <alignment horizontal="center" vertical="top"/>
    </xf>
    <xf numFmtId="0" fontId="0" fillId="0" borderId="0" xfId="0" applyAlignment="1">
      <alignment horizontal="center" vertical="top" wrapText="1"/>
    </xf>
    <xf numFmtId="2" fontId="0" fillId="0" borderId="0" xfId="0" applyNumberFormat="1" applyAlignment="1">
      <alignment horizontal="center" vertical="top" wrapText="1"/>
    </xf>
    <xf numFmtId="10" fontId="0" fillId="0" borderId="0" xfId="0" applyNumberFormat="1" applyAlignment="1">
      <alignment horizontal="center" vertical="top" wrapText="1"/>
    </xf>
    <xf numFmtId="0" fontId="6" fillId="4" borderId="3" xfId="0" applyFont="1" applyFill="1" applyBorder="1" applyAlignment="1">
      <alignment horizontal="center" vertical="top"/>
    </xf>
    <xf numFmtId="2" fontId="6" fillId="4" borderId="3" xfId="0" applyNumberFormat="1" applyFont="1" applyFill="1" applyBorder="1" applyAlignment="1">
      <alignment horizontal="center" vertical="top"/>
    </xf>
    <xf numFmtId="0" fontId="6" fillId="4" borderId="1" xfId="0" applyFont="1" applyFill="1" applyBorder="1" applyAlignment="1">
      <alignment vertical="top"/>
    </xf>
    <xf numFmtId="10" fontId="6" fillId="4" borderId="3" xfId="0" applyNumberFormat="1" applyFont="1" applyFill="1" applyBorder="1" applyAlignment="1">
      <alignment horizontal="center" vertical="top"/>
    </xf>
    <xf numFmtId="0" fontId="5" fillId="4" borderId="3" xfId="0" applyFont="1" applyFill="1" applyBorder="1" applyAlignment="1">
      <alignment horizontal="left" vertical="top" wrapText="1"/>
    </xf>
    <xf numFmtId="2" fontId="0" fillId="0" borderId="3" xfId="0" applyNumberFormat="1" applyBorder="1" applyAlignment="1">
      <alignment horizontal="center" vertical="top" wrapText="1"/>
    </xf>
    <xf numFmtId="10" fontId="0" fillId="0" borderId="3" xfId="0" applyNumberFormat="1" applyBorder="1" applyAlignment="1">
      <alignment horizontal="center" vertical="top" wrapText="1"/>
    </xf>
    <xf numFmtId="0" fontId="0" fillId="0" borderId="3" xfId="0" applyBorder="1" applyAlignment="1">
      <alignment horizontal="left" vertical="top" wrapText="1"/>
    </xf>
    <xf numFmtId="0" fontId="0" fillId="3" borderId="3" xfId="0" applyFill="1" applyBorder="1" applyAlignment="1">
      <alignment horizontal="center" vertical="top" wrapText="1"/>
    </xf>
    <xf numFmtId="0" fontId="6" fillId="4" borderId="3" xfId="0" applyFont="1" applyFill="1" applyBorder="1" applyAlignment="1">
      <alignment horizontal="left" vertical="top" wrapText="1"/>
    </xf>
    <xf numFmtId="44" fontId="0" fillId="2" borderId="3" xfId="2" applyFont="1" applyFill="1" applyBorder="1" applyAlignment="1">
      <alignment horizontal="left" vertical="top" wrapText="1"/>
    </xf>
    <xf numFmtId="0" fontId="0" fillId="2" borderId="3" xfId="0" applyFill="1" applyBorder="1" applyAlignment="1">
      <alignment horizontal="left" vertical="top" wrapText="1"/>
    </xf>
    <xf numFmtId="0" fontId="0" fillId="3" borderId="3" xfId="0" applyFill="1" applyBorder="1" applyAlignment="1">
      <alignment horizontal="left" vertical="top" wrapText="1"/>
    </xf>
    <xf numFmtId="0" fontId="0" fillId="3" borderId="3" xfId="0" applyFill="1" applyBorder="1" applyAlignment="1">
      <alignment vertical="center"/>
    </xf>
    <xf numFmtId="2" fontId="0" fillId="3" borderId="3" xfId="0" applyNumberFormat="1" applyFill="1" applyBorder="1" applyAlignment="1">
      <alignment horizontal="center" vertical="top" wrapText="1"/>
    </xf>
    <xf numFmtId="0" fontId="17" fillId="4" borderId="5" xfId="0" applyFont="1" applyFill="1" applyBorder="1" applyAlignment="1">
      <alignment horizontal="left" vertical="top" wrapText="1"/>
    </xf>
    <xf numFmtId="0" fontId="0" fillId="3" borderId="3" xfId="0" quotePrefix="1" applyFill="1" applyBorder="1" applyAlignment="1">
      <alignment vertical="center"/>
    </xf>
    <xf numFmtId="0" fontId="0" fillId="3" borderId="3" xfId="0" applyFill="1" applyBorder="1" applyAlignment="1">
      <alignment vertical="center" wrapText="1"/>
    </xf>
    <xf numFmtId="0" fontId="18" fillId="4" borderId="6" xfId="4" applyFill="1" applyBorder="1" applyAlignment="1">
      <alignment horizontal="left" vertical="top" wrapText="1"/>
    </xf>
    <xf numFmtId="0" fontId="0" fillId="3" borderId="6" xfId="0" applyFill="1" applyBorder="1" applyAlignment="1">
      <alignment horizontal="left" vertical="top" wrapText="1"/>
    </xf>
    <xf numFmtId="0" fontId="5" fillId="4" borderId="5" xfId="0" applyFont="1" applyFill="1" applyBorder="1" applyAlignment="1">
      <alignment horizontal="left" vertical="top" wrapText="1"/>
    </xf>
    <xf numFmtId="0" fontId="5" fillId="4" borderId="6" xfId="0" applyFont="1" applyFill="1" applyBorder="1" applyAlignment="1">
      <alignment horizontal="left" vertical="top" wrapText="1"/>
    </xf>
    <xf numFmtId="0" fontId="11" fillId="5" borderId="3" xfId="0" applyFont="1" applyFill="1" applyBorder="1" applyAlignment="1">
      <alignment vertical="top"/>
    </xf>
    <xf numFmtId="0" fontId="5" fillId="4" borderId="3" xfId="0" applyFont="1" applyFill="1" applyBorder="1" applyAlignment="1">
      <alignment horizontal="right" vertical="top" wrapText="1"/>
    </xf>
    <xf numFmtId="0" fontId="11" fillId="5" borderId="3" xfId="0" applyFont="1" applyFill="1" applyBorder="1" applyAlignment="1">
      <alignment horizontal="center" vertical="top"/>
    </xf>
    <xf numFmtId="2" fontId="0" fillId="6" borderId="0" xfId="0" applyNumberFormat="1" applyFill="1" applyAlignment="1">
      <alignment horizontal="center" vertical="top" wrapText="1"/>
    </xf>
    <xf numFmtId="10" fontId="0" fillId="6" borderId="0" xfId="0" applyNumberFormat="1" applyFill="1" applyAlignment="1">
      <alignment horizontal="center" vertical="top" wrapText="1"/>
    </xf>
    <xf numFmtId="2" fontId="0" fillId="6" borderId="0" xfId="0" applyNumberFormat="1" applyFill="1" applyAlignment="1">
      <alignment horizontal="center" vertical="top"/>
    </xf>
    <xf numFmtId="0" fontId="0" fillId="6" borderId="8" xfId="0" applyFill="1" applyBorder="1" applyAlignment="1">
      <alignment horizontal="left" vertical="top" wrapText="1"/>
    </xf>
    <xf numFmtId="0" fontId="0" fillId="6" borderId="10" xfId="0" applyFill="1" applyBorder="1" applyAlignment="1">
      <alignment horizontal="left" vertical="top" wrapText="1"/>
    </xf>
    <xf numFmtId="0" fontId="0" fillId="6" borderId="9" xfId="0" applyFill="1" applyBorder="1" applyAlignment="1">
      <alignment horizontal="left" vertical="top" wrapText="1"/>
    </xf>
    <xf numFmtId="0" fontId="0" fillId="0" borderId="3" xfId="0" applyBorder="1" applyAlignment="1">
      <alignment horizontal="center" vertical="top" wrapText="1"/>
    </xf>
    <xf numFmtId="2" fontId="14" fillId="5" borderId="5" xfId="0" applyNumberFormat="1" applyFont="1" applyFill="1" applyBorder="1" applyAlignment="1">
      <alignment horizontal="center" vertical="top"/>
    </xf>
    <xf numFmtId="0" fontId="14" fillId="5" borderId="5" xfId="0" applyFont="1" applyFill="1" applyBorder="1" applyAlignment="1">
      <alignment horizontal="left" vertical="top" wrapText="1"/>
    </xf>
    <xf numFmtId="0" fontId="14" fillId="6" borderId="0" xfId="0" applyFont="1" applyFill="1" applyAlignment="1">
      <alignment horizontal="center" vertical="top"/>
    </xf>
    <xf numFmtId="2" fontId="14" fillId="6" borderId="0" xfId="0" applyNumberFormat="1" applyFont="1" applyFill="1" applyAlignment="1">
      <alignment horizontal="center" vertical="top"/>
    </xf>
    <xf numFmtId="10" fontId="14" fillId="6" borderId="0" xfId="0" applyNumberFormat="1" applyFont="1" applyFill="1" applyAlignment="1">
      <alignment horizontal="center" vertical="top"/>
    </xf>
    <xf numFmtId="0" fontId="11" fillId="6" borderId="7" xfId="0" applyFont="1" applyFill="1" applyBorder="1" applyAlignment="1">
      <alignment horizontal="left" vertical="top" wrapText="1"/>
    </xf>
    <xf numFmtId="0" fontId="14" fillId="6" borderId="13" xfId="0" applyFont="1" applyFill="1" applyBorder="1" applyAlignment="1">
      <alignment horizontal="center" vertical="top"/>
    </xf>
    <xf numFmtId="2" fontId="14" fillId="6" borderId="13" xfId="0" applyNumberFormat="1" applyFont="1" applyFill="1" applyBorder="1" applyAlignment="1">
      <alignment horizontal="center" vertical="top"/>
    </xf>
    <xf numFmtId="10" fontId="14" fillId="6" borderId="13" xfId="0" applyNumberFormat="1" applyFont="1" applyFill="1" applyBorder="1" applyAlignment="1">
      <alignment horizontal="center" vertical="top"/>
    </xf>
    <xf numFmtId="0" fontId="14" fillId="6" borderId="8" xfId="0" applyFont="1" applyFill="1" applyBorder="1" applyAlignment="1">
      <alignment horizontal="left" vertical="top" wrapText="1"/>
    </xf>
    <xf numFmtId="0" fontId="11" fillId="6" borderId="11" xfId="0" applyFont="1" applyFill="1" applyBorder="1" applyAlignment="1">
      <alignment horizontal="left" vertical="top" wrapText="1"/>
    </xf>
    <xf numFmtId="0" fontId="14" fillId="6" borderId="12" xfId="0" applyFont="1" applyFill="1" applyBorder="1" applyAlignment="1">
      <alignment horizontal="center" vertical="top"/>
    </xf>
    <xf numFmtId="2" fontId="14" fillId="6" borderId="12" xfId="0" applyNumberFormat="1" applyFont="1" applyFill="1" applyBorder="1" applyAlignment="1">
      <alignment horizontal="center" vertical="top"/>
    </xf>
    <xf numFmtId="10" fontId="14" fillId="6" borderId="12" xfId="0" applyNumberFormat="1" applyFont="1" applyFill="1" applyBorder="1" applyAlignment="1">
      <alignment horizontal="center" vertical="top"/>
    </xf>
    <xf numFmtId="0" fontId="14" fillId="6" borderId="9" xfId="0" applyFont="1" applyFill="1" applyBorder="1" applyAlignment="1">
      <alignment horizontal="left" vertical="top" wrapText="1"/>
    </xf>
    <xf numFmtId="0" fontId="0" fillId="3" borderId="5" xfId="0" applyFill="1" applyBorder="1" applyAlignment="1">
      <alignment horizontal="left" vertical="top" wrapText="1"/>
    </xf>
    <xf numFmtId="0" fontId="0" fillId="3" borderId="5" xfId="0" applyFill="1" applyBorder="1" applyAlignment="1">
      <alignment horizontal="center" vertical="top" wrapText="1"/>
    </xf>
    <xf numFmtId="2" fontId="0" fillId="0" borderId="5" xfId="0" applyNumberFormat="1" applyBorder="1" applyAlignment="1">
      <alignment horizontal="center" vertical="top" wrapText="1"/>
    </xf>
    <xf numFmtId="10" fontId="0" fillId="0" borderId="5" xfId="0" applyNumberFormat="1" applyBorder="1" applyAlignment="1">
      <alignment horizontal="center" vertical="top" wrapText="1"/>
    </xf>
    <xf numFmtId="2" fontId="0" fillId="3" borderId="5" xfId="3" applyNumberFormat="1" applyFont="1" applyFill="1" applyBorder="1" applyAlignment="1">
      <alignment horizontal="center" vertical="top"/>
    </xf>
    <xf numFmtId="2" fontId="0" fillId="3" borderId="5" xfId="2" applyNumberFormat="1" applyFont="1" applyFill="1" applyBorder="1" applyAlignment="1">
      <alignment horizontal="center" vertical="top"/>
    </xf>
    <xf numFmtId="0" fontId="0" fillId="0" borderId="5" xfId="0" applyBorder="1" applyAlignment="1">
      <alignment horizontal="left" vertical="top" wrapText="1"/>
    </xf>
    <xf numFmtId="2" fontId="14" fillId="5" borderId="6" xfId="0" applyNumberFormat="1" applyFont="1" applyFill="1" applyBorder="1" applyAlignment="1">
      <alignment horizontal="center" vertical="top"/>
    </xf>
    <xf numFmtId="0" fontId="14" fillId="5" borderId="6" xfId="0" applyFont="1" applyFill="1" applyBorder="1" applyAlignment="1">
      <alignment horizontal="left" vertical="top" wrapText="1"/>
    </xf>
    <xf numFmtId="0" fontId="11" fillId="8" borderId="14" xfId="0" applyFont="1" applyFill="1" applyBorder="1" applyAlignment="1">
      <alignment horizontal="left" vertical="top" wrapText="1"/>
    </xf>
    <xf numFmtId="0" fontId="14" fillId="8" borderId="0" xfId="0" applyFont="1" applyFill="1" applyAlignment="1">
      <alignment horizontal="center" vertical="top"/>
    </xf>
    <xf numFmtId="2" fontId="14" fillId="8" borderId="0" xfId="0" applyNumberFormat="1" applyFont="1" applyFill="1" applyAlignment="1">
      <alignment horizontal="center" vertical="top"/>
    </xf>
    <xf numFmtId="10" fontId="14" fillId="8" borderId="0" xfId="0" applyNumberFormat="1" applyFont="1" applyFill="1" applyAlignment="1">
      <alignment horizontal="center" vertical="top"/>
    </xf>
    <xf numFmtId="2" fontId="14" fillId="8" borderId="5" xfId="0" applyNumberFormat="1" applyFont="1" applyFill="1" applyBorder="1" applyAlignment="1">
      <alignment horizontal="center" vertical="top"/>
    </xf>
    <xf numFmtId="0" fontId="14" fillId="8" borderId="10" xfId="0" applyFont="1" applyFill="1" applyBorder="1" applyAlignment="1">
      <alignment horizontal="left" vertical="top" wrapText="1"/>
    </xf>
    <xf numFmtId="0" fontId="11" fillId="6" borderId="14" xfId="0" applyFont="1" applyFill="1" applyBorder="1" applyAlignment="1">
      <alignment horizontal="left" vertical="top" wrapText="1"/>
    </xf>
    <xf numFmtId="0" fontId="14" fillId="6" borderId="10" xfId="0" applyFont="1" applyFill="1" applyBorder="1" applyAlignment="1">
      <alignment horizontal="left" vertical="top" wrapText="1"/>
    </xf>
    <xf numFmtId="0" fontId="21" fillId="4" borderId="3" xfId="0" applyFont="1" applyFill="1" applyBorder="1" applyAlignment="1">
      <alignment horizontal="left" vertical="top" wrapText="1"/>
    </xf>
    <xf numFmtId="0" fontId="5" fillId="9" borderId="3" xfId="0" applyFont="1" applyFill="1" applyBorder="1" applyAlignment="1">
      <alignment horizontal="right" vertical="top" wrapText="1"/>
    </xf>
    <xf numFmtId="0" fontId="0" fillId="6" borderId="1" xfId="0" applyFill="1" applyBorder="1" applyAlignment="1">
      <alignment vertical="top"/>
    </xf>
    <xf numFmtId="0" fontId="0" fillId="6" borderId="4" xfId="0" applyFill="1" applyBorder="1" applyAlignment="1">
      <alignment horizontal="center" vertical="top"/>
    </xf>
    <xf numFmtId="2" fontId="4" fillId="6" borderId="4" xfId="0" applyNumberFormat="1" applyFont="1" applyFill="1" applyBorder="1" applyAlignment="1">
      <alignment horizontal="center" vertical="top"/>
    </xf>
    <xf numFmtId="10" fontId="0" fillId="6" borderId="4" xfId="2" applyNumberFormat="1" applyFont="1" applyFill="1" applyBorder="1" applyAlignment="1">
      <alignment horizontal="center" vertical="top"/>
    </xf>
    <xf numFmtId="2" fontId="0" fillId="6" borderId="4" xfId="3" applyNumberFormat="1" applyFont="1" applyFill="1" applyBorder="1" applyAlignment="1">
      <alignment horizontal="center" vertical="top"/>
    </xf>
    <xf numFmtId="2" fontId="0" fillId="6" borderId="4" xfId="2" applyNumberFormat="1" applyFont="1" applyFill="1" applyBorder="1" applyAlignment="1">
      <alignment horizontal="center" vertical="top"/>
    </xf>
    <xf numFmtId="44" fontId="0" fillId="6" borderId="2" xfId="2" applyFont="1" applyFill="1" applyBorder="1" applyAlignment="1">
      <alignment horizontal="left" vertical="top" wrapText="1"/>
    </xf>
    <xf numFmtId="0" fontId="11" fillId="5" borderId="3" xfId="0" applyFont="1" applyFill="1" applyBorder="1" applyAlignment="1">
      <alignment vertical="top"/>
    </xf>
    <xf numFmtId="0" fontId="12" fillId="7" borderId="3" xfId="0" applyFont="1" applyFill="1" applyBorder="1" applyAlignment="1">
      <alignment vertical="top" wrapText="1"/>
    </xf>
    <xf numFmtId="0" fontId="8" fillId="6" borderId="3" xfId="0" applyFont="1" applyFill="1" applyBorder="1" applyAlignment="1">
      <alignment horizontal="left" vertical="top" wrapText="1"/>
    </xf>
    <xf numFmtId="0" fontId="0" fillId="0" borderId="3" xfId="0" applyBorder="1" applyAlignment="1">
      <alignment horizontal="left" vertical="top"/>
    </xf>
    <xf numFmtId="0" fontId="0" fillId="6" borderId="3" xfId="0" applyFill="1" applyBorder="1"/>
    <xf numFmtId="0" fontId="16" fillId="6" borderId="3" xfId="0" applyFont="1" applyFill="1" applyBorder="1" applyAlignment="1">
      <alignment horizontal="left" vertical="top" wrapText="1"/>
    </xf>
    <xf numFmtId="0" fontId="22" fillId="5" borderId="3" xfId="0" applyFont="1" applyFill="1" applyBorder="1" applyAlignment="1">
      <alignment horizontal="left" vertical="top" wrapText="1"/>
    </xf>
    <xf numFmtId="0" fontId="16" fillId="6" borderId="1" xfId="0" applyFont="1" applyFill="1" applyBorder="1" applyAlignment="1">
      <alignment horizontal="left" vertical="top" wrapText="1"/>
    </xf>
    <xf numFmtId="0" fontId="16" fillId="6" borderId="4" xfId="0" applyFont="1" applyFill="1" applyBorder="1" applyAlignment="1">
      <alignment horizontal="left" vertical="top" wrapText="1"/>
    </xf>
    <xf numFmtId="0" fontId="16" fillId="6" borderId="2" xfId="0" applyFont="1" applyFill="1" applyBorder="1" applyAlignment="1">
      <alignment horizontal="left" vertical="top" wrapText="1"/>
    </xf>
    <xf numFmtId="0" fontId="0" fillId="6" borderId="3" xfId="0" applyFill="1" applyBorder="1" applyAlignment="1">
      <alignment vertical="top"/>
    </xf>
    <xf numFmtId="0" fontId="11" fillId="5" borderId="7" xfId="0" applyFont="1" applyFill="1" applyBorder="1" applyAlignment="1">
      <alignment vertical="top"/>
    </xf>
    <xf numFmtId="0" fontId="11" fillId="5" borderId="4" xfId="0" applyFont="1" applyFill="1" applyBorder="1" applyAlignment="1">
      <alignment vertical="top"/>
    </xf>
    <xf numFmtId="0" fontId="11" fillId="5" borderId="2" xfId="0" applyFont="1" applyFill="1" applyBorder="1" applyAlignment="1">
      <alignment vertical="top"/>
    </xf>
    <xf numFmtId="0" fontId="11" fillId="5" borderId="1" xfId="0" applyFont="1" applyFill="1" applyBorder="1" applyAlignment="1">
      <alignment vertical="center" wrapText="1"/>
    </xf>
    <xf numFmtId="0" fontId="11" fillId="5" borderId="4" xfId="0" applyFont="1" applyFill="1" applyBorder="1" applyAlignment="1">
      <alignment vertical="center" wrapText="1"/>
    </xf>
    <xf numFmtId="0" fontId="11" fillId="5" borderId="2" xfId="0" applyFont="1" applyFill="1" applyBorder="1" applyAlignment="1">
      <alignment vertical="center" wrapText="1"/>
    </xf>
    <xf numFmtId="0" fontId="11" fillId="5" borderId="1" xfId="0" applyFont="1" applyFill="1" applyBorder="1" applyAlignment="1">
      <alignment vertical="top"/>
    </xf>
    <xf numFmtId="0" fontId="11" fillId="5" borderId="11" xfId="0" applyFont="1" applyFill="1" applyBorder="1" applyAlignment="1">
      <alignment vertical="top"/>
    </xf>
    <xf numFmtId="0" fontId="11" fillId="5" borderId="12" xfId="0" applyFont="1" applyFill="1" applyBorder="1" applyAlignment="1">
      <alignment vertical="top"/>
    </xf>
    <xf numFmtId="0" fontId="11" fillId="5" borderId="9" xfId="0" applyFont="1" applyFill="1" applyBorder="1" applyAlignment="1">
      <alignment vertical="top"/>
    </xf>
    <xf numFmtId="0" fontId="0" fillId="6" borderId="1" xfId="0" applyFill="1" applyBorder="1" applyAlignment="1">
      <alignment vertical="top"/>
    </xf>
    <xf numFmtId="0" fontId="0" fillId="6" borderId="4" xfId="0" applyFill="1" applyBorder="1" applyAlignment="1">
      <alignment vertical="top"/>
    </xf>
    <xf numFmtId="0" fontId="0" fillId="6" borderId="2" xfId="0" applyFill="1" applyBorder="1" applyAlignment="1">
      <alignment vertical="top"/>
    </xf>
    <xf numFmtId="0" fontId="11" fillId="5" borderId="11" xfId="0" applyFont="1" applyFill="1" applyBorder="1" applyAlignment="1">
      <alignment horizontal="left" vertical="top" wrapText="1"/>
    </xf>
    <xf numFmtId="0" fontId="11" fillId="5" borderId="12" xfId="0" applyFont="1" applyFill="1" applyBorder="1" applyAlignment="1">
      <alignment horizontal="left" vertical="top" wrapText="1"/>
    </xf>
    <xf numFmtId="0" fontId="11" fillId="5" borderId="9" xfId="0" applyFont="1" applyFill="1" applyBorder="1" applyAlignment="1">
      <alignment horizontal="left" vertical="top" wrapText="1"/>
    </xf>
    <xf numFmtId="0" fontId="11" fillId="5" borderId="1" xfId="0" applyFont="1" applyFill="1" applyBorder="1" applyAlignment="1">
      <alignment horizontal="left" vertical="top" wrapText="1"/>
    </xf>
    <xf numFmtId="0" fontId="11" fillId="5" borderId="4" xfId="0" applyFont="1" applyFill="1" applyBorder="1" applyAlignment="1">
      <alignment horizontal="left" vertical="top" wrapText="1"/>
    </xf>
    <xf numFmtId="0" fontId="11" fillId="5" borderId="2" xfId="0" applyFont="1" applyFill="1" applyBorder="1" applyAlignment="1">
      <alignment horizontal="left" vertical="top" wrapText="1"/>
    </xf>
    <xf numFmtId="0" fontId="6" fillId="4" borderId="5" xfId="0" applyFont="1" applyFill="1" applyBorder="1" applyAlignment="1">
      <alignment horizontal="center" vertical="top"/>
    </xf>
    <xf numFmtId="0" fontId="6" fillId="4" borderId="6" xfId="0" applyFont="1" applyFill="1" applyBorder="1" applyAlignment="1">
      <alignment horizontal="center" vertical="top"/>
    </xf>
    <xf numFmtId="0" fontId="6" fillId="4" borderId="5" xfId="0" applyFont="1" applyFill="1" applyBorder="1" applyAlignment="1">
      <alignment horizontal="left" vertical="top" wrapText="1"/>
    </xf>
    <xf numFmtId="0" fontId="6" fillId="4" borderId="6" xfId="0" applyFont="1" applyFill="1" applyBorder="1" applyAlignment="1">
      <alignment horizontal="left" vertical="top" wrapText="1"/>
    </xf>
    <xf numFmtId="10" fontId="6" fillId="4" borderId="5" xfId="0" applyNumberFormat="1" applyFont="1" applyFill="1" applyBorder="1" applyAlignment="1">
      <alignment horizontal="center" vertical="top"/>
    </xf>
    <xf numFmtId="10" fontId="6" fillId="4" borderId="6" xfId="0" applyNumberFormat="1" applyFont="1" applyFill="1" applyBorder="1" applyAlignment="1">
      <alignment horizontal="center" vertical="top"/>
    </xf>
    <xf numFmtId="2" fontId="15" fillId="4" borderId="5" xfId="0" applyNumberFormat="1" applyFont="1" applyFill="1" applyBorder="1" applyAlignment="1">
      <alignment horizontal="center" vertical="top"/>
    </xf>
    <xf numFmtId="2" fontId="15" fillId="4" borderId="6" xfId="0" applyNumberFormat="1" applyFont="1" applyFill="1" applyBorder="1" applyAlignment="1">
      <alignment horizontal="center" vertical="top"/>
    </xf>
    <xf numFmtId="0" fontId="15" fillId="4" borderId="8" xfId="0" applyFont="1" applyFill="1" applyBorder="1" applyAlignment="1">
      <alignment horizontal="center" vertical="top"/>
    </xf>
    <xf numFmtId="0" fontId="15" fillId="4" borderId="9" xfId="0" applyFont="1" applyFill="1" applyBorder="1" applyAlignment="1">
      <alignment horizontal="center" vertical="top"/>
    </xf>
    <xf numFmtId="0" fontId="15" fillId="4" borderId="5" xfId="0" applyFont="1" applyFill="1" applyBorder="1" applyAlignment="1">
      <alignment horizontal="center" vertical="top"/>
    </xf>
    <xf numFmtId="0" fontId="15" fillId="4" borderId="6" xfId="0" applyFont="1" applyFill="1" applyBorder="1" applyAlignment="1">
      <alignment horizontal="center" vertical="top"/>
    </xf>
    <xf numFmtId="10" fontId="15" fillId="4" borderId="5" xfId="0" applyNumberFormat="1" applyFont="1" applyFill="1" applyBorder="1" applyAlignment="1">
      <alignment horizontal="center" vertical="top"/>
    </xf>
    <xf numFmtId="10" fontId="15" fillId="4" borderId="6" xfId="0" applyNumberFormat="1" applyFont="1" applyFill="1" applyBorder="1" applyAlignment="1">
      <alignment horizontal="center" vertical="top"/>
    </xf>
    <xf numFmtId="0" fontId="15" fillId="4" borderId="5" xfId="0" applyFont="1" applyFill="1" applyBorder="1" applyAlignment="1">
      <alignment horizontal="left" vertical="top" wrapText="1"/>
    </xf>
    <xf numFmtId="0" fontId="15" fillId="4" borderId="6" xfId="0" applyFont="1" applyFill="1" applyBorder="1" applyAlignment="1">
      <alignment horizontal="left" vertical="top" wrapText="1"/>
    </xf>
  </cellXfs>
  <cellStyles count="5">
    <cellStyle name="Excel Built-in Normal" xfId="1" xr:uid="{5D38CA25-0E9B-4448-9C82-B4661F2F3D17}"/>
    <cellStyle name="Hyperlinkki" xfId="4" builtinId="8"/>
    <cellStyle name="Normaali" xfId="0" builtinId="0"/>
    <cellStyle name="Prosenttia" xfId="3" builtinId="5"/>
    <cellStyle name="Valuutta" xfId="2" builtinId="4"/>
  </cellStyles>
  <dxfs count="0"/>
  <tableStyles count="0" defaultTableStyle="TableStyleMedium2" defaultPivotStyle="PivotStyleLight16"/>
  <colors>
    <mruColors>
      <color rgb="FF9BC2E6"/>
      <color rgb="FF005EA4"/>
      <color rgb="FFF87D74"/>
      <color rgb="FFEAF3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kela.fi/documents/d/guest/sairaanhoitokorvausten-taksaluettelo-1-1-20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9A6C6-9B62-402B-A217-81092CB5D53F}">
  <sheetPr>
    <tabColor rgb="FFFF0000"/>
  </sheetPr>
  <dimension ref="A1:I208"/>
  <sheetViews>
    <sheetView tabSelected="1" zoomScale="72" zoomScaleNormal="100" workbookViewId="0">
      <selection activeCell="A5" sqref="A5:H5"/>
    </sheetView>
  </sheetViews>
  <sheetFormatPr defaultRowHeight="14.5" x14ac:dyDescent="0.35"/>
  <cols>
    <col min="1" max="1" width="68.81640625" style="1" customWidth="1"/>
    <col min="2" max="2" width="15.26953125" style="16" customWidth="1"/>
    <col min="3" max="3" width="17.453125" style="16" customWidth="1"/>
    <col min="4" max="4" width="12.54296875" style="17" customWidth="1"/>
    <col min="5" max="5" width="12.54296875" style="18" customWidth="1"/>
    <col min="6" max="6" width="12.54296875" style="12" customWidth="1"/>
    <col min="7" max="7" width="13.54296875" style="12" bestFit="1" customWidth="1"/>
    <col min="8" max="8" width="46.54296875" style="1" customWidth="1"/>
  </cols>
  <sheetData>
    <row r="1" spans="1:9" s="3" customFormat="1" ht="18.5" x14ac:dyDescent="0.45">
      <c r="A1" s="98" t="s">
        <v>0</v>
      </c>
      <c r="B1" s="98"/>
      <c r="C1" s="93" t="s">
        <v>1</v>
      </c>
      <c r="D1" s="93"/>
      <c r="E1" s="93"/>
      <c r="F1" s="93"/>
      <c r="G1" s="93"/>
      <c r="H1" s="93"/>
    </row>
    <row r="2" spans="1:9" s="4" customFormat="1" ht="18.5" x14ac:dyDescent="0.45">
      <c r="A2" s="94" t="s">
        <v>2</v>
      </c>
      <c r="B2" s="94"/>
      <c r="C2" s="94"/>
      <c r="D2" s="94"/>
      <c r="E2" s="94"/>
      <c r="F2" s="94"/>
      <c r="G2" s="94"/>
      <c r="H2" s="94"/>
    </row>
    <row r="3" spans="1:9" s="5" customFormat="1" ht="133.5" customHeight="1" x14ac:dyDescent="0.35">
      <c r="A3" s="97" t="s">
        <v>3</v>
      </c>
      <c r="B3" s="97"/>
      <c r="C3" s="97"/>
      <c r="D3" s="97"/>
      <c r="E3" s="97"/>
      <c r="F3" s="97"/>
      <c r="G3" s="97"/>
      <c r="H3" s="97"/>
    </row>
    <row r="4" spans="1:9" s="5" customFormat="1" ht="72" customHeight="1" x14ac:dyDescent="0.35">
      <c r="A4" s="97" t="s">
        <v>176</v>
      </c>
      <c r="B4" s="97"/>
      <c r="C4" s="97"/>
      <c r="D4" s="97"/>
      <c r="E4" s="97"/>
      <c r="F4" s="97"/>
      <c r="G4" s="97"/>
      <c r="H4" s="97"/>
    </row>
    <row r="5" spans="1:9" s="5" customFormat="1" ht="20.5" customHeight="1" x14ac:dyDescent="0.35">
      <c r="A5" s="99" t="s">
        <v>4</v>
      </c>
      <c r="B5" s="100"/>
      <c r="C5" s="100"/>
      <c r="D5" s="100"/>
      <c r="E5" s="100"/>
      <c r="F5" s="100"/>
      <c r="G5" s="100"/>
      <c r="H5" s="101"/>
    </row>
    <row r="6" spans="1:9" s="5" customFormat="1" ht="14.5" customHeight="1" x14ac:dyDescent="0.35">
      <c r="A6" s="96"/>
      <c r="B6" s="96"/>
      <c r="C6" s="96"/>
      <c r="D6" s="96"/>
      <c r="E6" s="96"/>
      <c r="F6" s="96"/>
      <c r="G6" s="96"/>
      <c r="H6" s="96"/>
    </row>
    <row r="7" spans="1:9" s="6" customFormat="1" ht="14.5" customHeight="1" x14ac:dyDescent="0.35">
      <c r="A7" s="92" t="s">
        <v>5</v>
      </c>
      <c r="B7" s="92"/>
      <c r="C7" s="95"/>
      <c r="D7" s="95"/>
      <c r="E7" s="95"/>
      <c r="F7" s="95"/>
      <c r="G7" s="95"/>
      <c r="H7" s="95"/>
    </row>
    <row r="8" spans="1:9" s="6" customFormat="1" ht="16.5" x14ac:dyDescent="0.35">
      <c r="A8" s="102"/>
      <c r="B8" s="102"/>
      <c r="C8" s="102"/>
      <c r="D8" s="102"/>
      <c r="E8" s="102"/>
      <c r="F8" s="102"/>
      <c r="G8" s="102"/>
      <c r="H8" s="102"/>
    </row>
    <row r="9" spans="1:9" s="6" customFormat="1" ht="16.5" x14ac:dyDescent="0.35">
      <c r="A9" s="41" t="s">
        <v>6</v>
      </c>
      <c r="B9" s="43" t="s">
        <v>7</v>
      </c>
      <c r="C9" s="43" t="s">
        <v>8</v>
      </c>
      <c r="D9" s="109"/>
      <c r="E9" s="104"/>
      <c r="F9" s="104"/>
      <c r="G9" s="104"/>
      <c r="H9" s="105"/>
    </row>
    <row r="10" spans="1:9" x14ac:dyDescent="0.35">
      <c r="A10" s="84" t="s">
        <v>9</v>
      </c>
      <c r="B10" s="50"/>
      <c r="C10" s="50"/>
      <c r="D10" s="44"/>
      <c r="E10" s="45"/>
      <c r="F10" s="46"/>
      <c r="G10" s="46"/>
      <c r="H10" s="47"/>
    </row>
    <row r="11" spans="1:9" x14ac:dyDescent="0.35">
      <c r="A11" s="42" t="s">
        <v>10</v>
      </c>
      <c r="B11" s="50"/>
      <c r="C11" s="50"/>
      <c r="D11" s="44"/>
      <c r="E11" s="45"/>
      <c r="F11" s="46"/>
      <c r="G11" s="46"/>
      <c r="H11" s="48"/>
    </row>
    <row r="12" spans="1:9" x14ac:dyDescent="0.35">
      <c r="A12" s="42" t="s">
        <v>11</v>
      </c>
      <c r="B12" s="50"/>
      <c r="C12" s="50"/>
      <c r="D12" s="44"/>
      <c r="E12" s="45"/>
      <c r="F12" s="46"/>
      <c r="G12" s="46"/>
      <c r="H12" s="49"/>
    </row>
    <row r="13" spans="1:9" x14ac:dyDescent="0.35">
      <c r="A13" s="102"/>
      <c r="B13" s="102"/>
      <c r="C13" s="102"/>
      <c r="D13" s="102"/>
      <c r="E13" s="102"/>
      <c r="F13" s="102"/>
      <c r="G13" s="102"/>
      <c r="H13" s="102"/>
    </row>
    <row r="14" spans="1:9" s="6" customFormat="1" ht="16.5" x14ac:dyDescent="0.35">
      <c r="A14" s="110" t="s">
        <v>175</v>
      </c>
      <c r="B14" s="111"/>
      <c r="C14" s="111"/>
      <c r="D14" s="111"/>
      <c r="E14" s="111"/>
      <c r="F14" s="111"/>
      <c r="G14" s="111"/>
      <c r="H14" s="112"/>
    </row>
    <row r="15" spans="1:9" s="2" customFormat="1" x14ac:dyDescent="0.35">
      <c r="A15" s="21" t="s">
        <v>12</v>
      </c>
      <c r="B15" s="19" t="s">
        <v>13</v>
      </c>
      <c r="C15" s="19" t="s">
        <v>14</v>
      </c>
      <c r="D15" s="20" t="s">
        <v>15</v>
      </c>
      <c r="E15" s="22" t="s">
        <v>16</v>
      </c>
      <c r="F15" s="20" t="s">
        <v>17</v>
      </c>
      <c r="G15" s="20" t="s">
        <v>18</v>
      </c>
      <c r="H15" s="28" t="s">
        <v>19</v>
      </c>
    </row>
    <row r="16" spans="1:9" s="6" customFormat="1" ht="14.5" customHeight="1" x14ac:dyDescent="0.35">
      <c r="A16" s="8" t="s">
        <v>20</v>
      </c>
      <c r="B16" s="9">
        <v>416</v>
      </c>
      <c r="C16" s="9" t="s">
        <v>21</v>
      </c>
      <c r="D16" s="13"/>
      <c r="E16" s="14"/>
      <c r="F16" s="10">
        <f>+D16*(1-E16)</f>
        <v>0</v>
      </c>
      <c r="G16" s="15">
        <f>+F16*B16</f>
        <v>0</v>
      </c>
      <c r="H16" s="29"/>
      <c r="I16" s="7"/>
    </row>
    <row r="17" spans="1:9" ht="72.5" x14ac:dyDescent="0.35">
      <c r="A17" s="66" t="s">
        <v>22</v>
      </c>
      <c r="B17" s="67">
        <v>416</v>
      </c>
      <c r="C17" s="67" t="s">
        <v>23</v>
      </c>
      <c r="D17" s="68"/>
      <c r="E17" s="69"/>
      <c r="F17" s="70">
        <f>+D17*(1-E17)</f>
        <v>0</v>
      </c>
      <c r="G17" s="71">
        <f>+F17*B17</f>
        <v>0</v>
      </c>
      <c r="H17" s="72"/>
    </row>
    <row r="18" spans="1:9" s="6" customFormat="1" ht="14.5" customHeight="1" x14ac:dyDescent="0.35">
      <c r="A18" s="85"/>
      <c r="B18" s="86"/>
      <c r="C18" s="86"/>
      <c r="D18" s="87"/>
      <c r="E18" s="88"/>
      <c r="F18" s="89"/>
      <c r="G18" s="90"/>
      <c r="H18" s="91"/>
      <c r="I18" s="7"/>
    </row>
    <row r="19" spans="1:9" s="6" customFormat="1" ht="35.5" customHeight="1" x14ac:dyDescent="0.35">
      <c r="A19" s="106" t="s">
        <v>24</v>
      </c>
      <c r="B19" s="107"/>
      <c r="C19" s="107"/>
      <c r="D19" s="107"/>
      <c r="E19" s="107"/>
      <c r="F19" s="107"/>
      <c r="G19" s="107"/>
      <c r="H19" s="108"/>
    </row>
    <row r="20" spans="1:9" x14ac:dyDescent="0.35">
      <c r="A20" s="23" t="s">
        <v>25</v>
      </c>
      <c r="B20" s="19" t="s">
        <v>13</v>
      </c>
      <c r="C20" s="19" t="s">
        <v>14</v>
      </c>
      <c r="D20" s="20" t="s">
        <v>15</v>
      </c>
      <c r="E20" s="22" t="s">
        <v>16</v>
      </c>
      <c r="F20" s="20" t="s">
        <v>17</v>
      </c>
      <c r="G20" s="20" t="s">
        <v>18</v>
      </c>
      <c r="H20" s="28" t="s">
        <v>19</v>
      </c>
    </row>
    <row r="21" spans="1:9" ht="14.5" customHeight="1" x14ac:dyDescent="0.35">
      <c r="A21" s="31" t="s">
        <v>26</v>
      </c>
      <c r="B21" s="27">
        <v>296</v>
      </c>
      <c r="C21" s="27" t="s">
        <v>23</v>
      </c>
      <c r="D21" s="24"/>
      <c r="E21" s="25"/>
      <c r="F21" s="10">
        <f>+D21*(1-E21)</f>
        <v>0</v>
      </c>
      <c r="G21" s="15">
        <f>+F21*B21</f>
        <v>0</v>
      </c>
      <c r="H21" s="30"/>
    </row>
    <row r="22" spans="1:9" ht="14.5" customHeight="1" x14ac:dyDescent="0.35">
      <c r="A22" s="31" t="s">
        <v>27</v>
      </c>
      <c r="B22" s="27">
        <v>1</v>
      </c>
      <c r="C22" s="27" t="s">
        <v>23</v>
      </c>
      <c r="D22" s="24"/>
      <c r="E22" s="25"/>
      <c r="F22" s="10">
        <f t="shared" ref="F22" si="0">+D22*(1-E22)</f>
        <v>0</v>
      </c>
      <c r="G22" s="15">
        <f t="shared" ref="G22" si="1">+F22*B22</f>
        <v>0</v>
      </c>
      <c r="H22" s="30"/>
    </row>
    <row r="23" spans="1:9" x14ac:dyDescent="0.35">
      <c r="A23" s="31" t="s">
        <v>28</v>
      </c>
      <c r="B23" s="27">
        <v>18</v>
      </c>
      <c r="C23" s="27" t="s">
        <v>23</v>
      </c>
      <c r="D23" s="24"/>
      <c r="E23" s="25"/>
      <c r="F23" s="10">
        <f>+D23*(1-E23)</f>
        <v>0</v>
      </c>
      <c r="G23" s="15">
        <f t="shared" ref="G23:G36" si="2">+F23*B23</f>
        <v>0</v>
      </c>
      <c r="H23" s="30"/>
    </row>
    <row r="24" spans="1:9" x14ac:dyDescent="0.35">
      <c r="A24" s="23" t="s">
        <v>29</v>
      </c>
      <c r="B24" s="19" t="s">
        <v>13</v>
      </c>
      <c r="C24" s="19" t="s">
        <v>14</v>
      </c>
      <c r="D24" s="20" t="s">
        <v>15</v>
      </c>
      <c r="E24" s="22" t="s">
        <v>16</v>
      </c>
      <c r="F24" s="20" t="s">
        <v>17</v>
      </c>
      <c r="G24" s="20" t="s">
        <v>18</v>
      </c>
      <c r="H24" s="28" t="s">
        <v>19</v>
      </c>
    </row>
    <row r="25" spans="1:9" x14ac:dyDescent="0.35">
      <c r="A25" s="31" t="s">
        <v>26</v>
      </c>
      <c r="B25" s="27">
        <v>296</v>
      </c>
      <c r="C25" s="27" t="s">
        <v>23</v>
      </c>
      <c r="D25" s="24"/>
      <c r="E25" s="25"/>
      <c r="F25" s="10">
        <f>+D25*(1-E25)</f>
        <v>0</v>
      </c>
      <c r="G25" s="15">
        <f>+F25*B25</f>
        <v>0</v>
      </c>
      <c r="H25" s="30"/>
    </row>
    <row r="26" spans="1:9" x14ac:dyDescent="0.35">
      <c r="A26" s="31" t="s">
        <v>27</v>
      </c>
      <c r="B26" s="27">
        <v>1</v>
      </c>
      <c r="C26" s="27" t="s">
        <v>23</v>
      </c>
      <c r="D26" s="24"/>
      <c r="E26" s="25"/>
      <c r="F26" s="10">
        <f t="shared" ref="F26:F36" si="3">+D26*(1-E26)</f>
        <v>0</v>
      </c>
      <c r="G26" s="15">
        <f t="shared" si="2"/>
        <v>0</v>
      </c>
      <c r="H26" s="30"/>
    </row>
    <row r="27" spans="1:9" x14ac:dyDescent="0.35">
      <c r="A27" s="31" t="s">
        <v>28</v>
      </c>
      <c r="B27" s="27">
        <v>18</v>
      </c>
      <c r="C27" s="27" t="s">
        <v>23</v>
      </c>
      <c r="D27" s="24"/>
      <c r="E27" s="25"/>
      <c r="F27" s="10">
        <f t="shared" si="3"/>
        <v>0</v>
      </c>
      <c r="G27" s="15">
        <f t="shared" si="2"/>
        <v>0</v>
      </c>
      <c r="H27" s="30"/>
    </row>
    <row r="28" spans="1:9" x14ac:dyDescent="0.35">
      <c r="A28" s="23" t="s">
        <v>30</v>
      </c>
      <c r="B28" s="19" t="s">
        <v>13</v>
      </c>
      <c r="C28" s="19" t="s">
        <v>14</v>
      </c>
      <c r="D28" s="20" t="s">
        <v>15</v>
      </c>
      <c r="E28" s="22" t="s">
        <v>16</v>
      </c>
      <c r="F28" s="20" t="s">
        <v>17</v>
      </c>
      <c r="G28" s="20" t="s">
        <v>18</v>
      </c>
      <c r="H28" s="28" t="s">
        <v>19</v>
      </c>
    </row>
    <row r="29" spans="1:9" x14ac:dyDescent="0.35">
      <c r="A29" s="31" t="s">
        <v>26</v>
      </c>
      <c r="B29" s="27">
        <v>296</v>
      </c>
      <c r="C29" s="27" t="s">
        <v>23</v>
      </c>
      <c r="D29" s="24"/>
      <c r="E29" s="25"/>
      <c r="F29" s="10">
        <f>+D29*(1-E29)</f>
        <v>0</v>
      </c>
      <c r="G29" s="15">
        <f>+F29*B29</f>
        <v>0</v>
      </c>
      <c r="H29" s="30"/>
    </row>
    <row r="30" spans="1:9" x14ac:dyDescent="0.35">
      <c r="A30" s="31" t="s">
        <v>27</v>
      </c>
      <c r="B30" s="27">
        <v>1</v>
      </c>
      <c r="C30" s="27" t="s">
        <v>23</v>
      </c>
      <c r="D30" s="24"/>
      <c r="E30" s="25"/>
      <c r="F30" s="10">
        <f t="shared" ref="F30" si="4">+D30*(1-E30)</f>
        <v>0</v>
      </c>
      <c r="G30" s="15">
        <f t="shared" ref="G30" si="5">+F30*B30</f>
        <v>0</v>
      </c>
      <c r="H30" s="30"/>
    </row>
    <row r="31" spans="1:9" x14ac:dyDescent="0.35">
      <c r="A31" s="31" t="s">
        <v>28</v>
      </c>
      <c r="B31" s="27">
        <v>18</v>
      </c>
      <c r="C31" s="27" t="s">
        <v>23</v>
      </c>
      <c r="D31" s="24"/>
      <c r="E31" s="25"/>
      <c r="F31" s="10">
        <f t="shared" si="3"/>
        <v>0</v>
      </c>
      <c r="G31" s="15">
        <f t="shared" si="2"/>
        <v>0</v>
      </c>
      <c r="H31" s="30"/>
    </row>
    <row r="32" spans="1:9" x14ac:dyDescent="0.35">
      <c r="A32" s="31" t="s">
        <v>31</v>
      </c>
      <c r="B32" s="27">
        <v>25</v>
      </c>
      <c r="C32" s="27" t="s">
        <v>23</v>
      </c>
      <c r="D32" s="24"/>
      <c r="E32" s="25"/>
      <c r="F32" s="10">
        <f t="shared" si="3"/>
        <v>0</v>
      </c>
      <c r="G32" s="15">
        <f t="shared" si="2"/>
        <v>0</v>
      </c>
      <c r="H32" s="30"/>
    </row>
    <row r="33" spans="1:8" x14ac:dyDescent="0.35">
      <c r="A33" s="23" t="s">
        <v>32</v>
      </c>
      <c r="B33" s="19" t="s">
        <v>13</v>
      </c>
      <c r="C33" s="19" t="s">
        <v>14</v>
      </c>
      <c r="D33" s="20" t="s">
        <v>15</v>
      </c>
      <c r="E33" s="22" t="s">
        <v>16</v>
      </c>
      <c r="F33" s="20" t="s">
        <v>17</v>
      </c>
      <c r="G33" s="20" t="s">
        <v>18</v>
      </c>
      <c r="H33" s="28" t="s">
        <v>19</v>
      </c>
    </row>
    <row r="34" spans="1:8" x14ac:dyDescent="0.35">
      <c r="A34" s="31" t="s">
        <v>26</v>
      </c>
      <c r="B34" s="27">
        <v>233</v>
      </c>
      <c r="C34" s="27" t="s">
        <v>23</v>
      </c>
      <c r="D34" s="24"/>
      <c r="E34" s="25"/>
      <c r="F34" s="10">
        <f t="shared" si="3"/>
        <v>0</v>
      </c>
      <c r="G34" s="15">
        <f t="shared" si="2"/>
        <v>0</v>
      </c>
      <c r="H34" s="30"/>
    </row>
    <row r="35" spans="1:8" x14ac:dyDescent="0.35">
      <c r="A35" s="31" t="s">
        <v>27</v>
      </c>
      <c r="B35" s="27">
        <v>6</v>
      </c>
      <c r="C35" s="27" t="s">
        <v>23</v>
      </c>
      <c r="D35" s="24"/>
      <c r="E35" s="25"/>
      <c r="F35" s="10">
        <f t="shared" si="3"/>
        <v>0</v>
      </c>
      <c r="G35" s="15">
        <f t="shared" si="2"/>
        <v>0</v>
      </c>
      <c r="H35" s="30"/>
    </row>
    <row r="36" spans="1:8" x14ac:dyDescent="0.35">
      <c r="A36" s="31" t="s">
        <v>28</v>
      </c>
      <c r="B36" s="27">
        <v>2</v>
      </c>
      <c r="C36" s="27" t="s">
        <v>23</v>
      </c>
      <c r="D36" s="24"/>
      <c r="E36" s="25"/>
      <c r="F36" s="10">
        <f t="shared" si="3"/>
        <v>0</v>
      </c>
      <c r="G36" s="15">
        <f t="shared" si="2"/>
        <v>0</v>
      </c>
      <c r="H36" s="30"/>
    </row>
    <row r="37" spans="1:8" x14ac:dyDescent="0.35">
      <c r="A37" s="31" t="s">
        <v>31</v>
      </c>
      <c r="B37" s="27">
        <v>25</v>
      </c>
      <c r="C37" s="27" t="s">
        <v>23</v>
      </c>
      <c r="D37" s="24"/>
      <c r="E37" s="25"/>
      <c r="F37" s="10">
        <f t="shared" ref="F37" si="6">+D37*(1-E37)</f>
        <v>0</v>
      </c>
      <c r="G37" s="15">
        <f t="shared" ref="G37" si="7">+F37*B37</f>
        <v>0</v>
      </c>
      <c r="H37" s="30"/>
    </row>
    <row r="38" spans="1:8" x14ac:dyDescent="0.35">
      <c r="A38" s="23" t="s">
        <v>33</v>
      </c>
      <c r="B38" s="19" t="s">
        <v>13</v>
      </c>
      <c r="C38" s="19" t="s">
        <v>14</v>
      </c>
      <c r="D38" s="20" t="s">
        <v>15</v>
      </c>
      <c r="E38" s="22" t="s">
        <v>16</v>
      </c>
      <c r="F38" s="20" t="s">
        <v>17</v>
      </c>
      <c r="G38" s="20" t="s">
        <v>18</v>
      </c>
      <c r="H38" s="28" t="s">
        <v>19</v>
      </c>
    </row>
    <row r="39" spans="1:8" x14ac:dyDescent="0.35">
      <c r="A39" s="31" t="s">
        <v>26</v>
      </c>
      <c r="B39" s="27">
        <v>264</v>
      </c>
      <c r="C39" s="27" t="s">
        <v>23</v>
      </c>
      <c r="D39" s="24"/>
      <c r="E39" s="25"/>
      <c r="F39" s="10">
        <f>+D39*(1-E39)</f>
        <v>0</v>
      </c>
      <c r="G39" s="15">
        <f>+F39*B39</f>
        <v>0</v>
      </c>
      <c r="H39" s="30"/>
    </row>
    <row r="40" spans="1:8" x14ac:dyDescent="0.35">
      <c r="A40" s="31" t="s">
        <v>27</v>
      </c>
      <c r="B40" s="27">
        <v>1</v>
      </c>
      <c r="C40" s="27" t="s">
        <v>23</v>
      </c>
      <c r="D40" s="24"/>
      <c r="E40" s="25"/>
      <c r="F40" s="10">
        <f t="shared" ref="F40" si="8">+D40*(1-E40)</f>
        <v>0</v>
      </c>
      <c r="G40" s="15">
        <f t="shared" ref="G40" si="9">+F40*B40</f>
        <v>0</v>
      </c>
      <c r="H40" s="30"/>
    </row>
    <row r="41" spans="1:8" x14ac:dyDescent="0.35">
      <c r="A41" s="31" t="s">
        <v>28</v>
      </c>
      <c r="B41" s="27">
        <v>1</v>
      </c>
      <c r="C41" s="27" t="s">
        <v>23</v>
      </c>
      <c r="D41" s="24"/>
      <c r="E41" s="25"/>
      <c r="F41" s="10">
        <f>+D41*(1-E41)</f>
        <v>0</v>
      </c>
      <c r="G41" s="15">
        <f>+F41*B41</f>
        <v>0</v>
      </c>
      <c r="H41" s="30"/>
    </row>
    <row r="42" spans="1:8" x14ac:dyDescent="0.35">
      <c r="A42" s="23" t="s">
        <v>34</v>
      </c>
      <c r="B42" s="19" t="s">
        <v>13</v>
      </c>
      <c r="C42" s="19" t="s">
        <v>14</v>
      </c>
      <c r="D42" s="20" t="s">
        <v>15</v>
      </c>
      <c r="E42" s="22" t="s">
        <v>16</v>
      </c>
      <c r="F42" s="20" t="s">
        <v>17</v>
      </c>
      <c r="G42" s="20" t="s">
        <v>18</v>
      </c>
      <c r="H42" s="28" t="s">
        <v>19</v>
      </c>
    </row>
    <row r="43" spans="1:8" x14ac:dyDescent="0.35">
      <c r="A43" s="31" t="s">
        <v>26</v>
      </c>
      <c r="B43" s="27">
        <v>135</v>
      </c>
      <c r="C43" s="27" t="s">
        <v>23</v>
      </c>
      <c r="D43" s="24"/>
      <c r="E43" s="25"/>
      <c r="F43" s="10">
        <f>+D43*(1-E43)</f>
        <v>0</v>
      </c>
      <c r="G43" s="15">
        <f>+F43*B43</f>
        <v>0</v>
      </c>
      <c r="H43" s="30"/>
    </row>
    <row r="44" spans="1:8" x14ac:dyDescent="0.35">
      <c r="A44" s="31" t="s">
        <v>27</v>
      </c>
      <c r="B44" s="27">
        <v>1</v>
      </c>
      <c r="C44" s="27" t="s">
        <v>23</v>
      </c>
      <c r="D44" s="24"/>
      <c r="E44" s="25"/>
      <c r="F44" s="10">
        <f t="shared" ref="F44" si="10">+D44*(1-E44)</f>
        <v>0</v>
      </c>
      <c r="G44" s="15">
        <f t="shared" ref="G44" si="11">+F44*B44</f>
        <v>0</v>
      </c>
      <c r="H44" s="30"/>
    </row>
    <row r="45" spans="1:8" x14ac:dyDescent="0.35">
      <c r="A45" s="31" t="s">
        <v>28</v>
      </c>
      <c r="B45" s="27">
        <v>2</v>
      </c>
      <c r="C45" s="27" t="s">
        <v>23</v>
      </c>
      <c r="D45" s="24"/>
      <c r="E45" s="25"/>
      <c r="F45" s="10">
        <f>+D45*(1-E45)</f>
        <v>0</v>
      </c>
      <c r="G45" s="15">
        <f>+F45*B45</f>
        <v>0</v>
      </c>
      <c r="H45" s="30"/>
    </row>
    <row r="46" spans="1:8" x14ac:dyDescent="0.35">
      <c r="A46" s="23" t="s">
        <v>35</v>
      </c>
      <c r="B46" s="19" t="s">
        <v>13</v>
      </c>
      <c r="C46" s="19" t="s">
        <v>14</v>
      </c>
      <c r="D46" s="20" t="s">
        <v>15</v>
      </c>
      <c r="E46" s="22" t="s">
        <v>16</v>
      </c>
      <c r="F46" s="20" t="s">
        <v>17</v>
      </c>
      <c r="G46" s="20" t="s">
        <v>18</v>
      </c>
      <c r="H46" s="28" t="s">
        <v>19</v>
      </c>
    </row>
    <row r="47" spans="1:8" x14ac:dyDescent="0.35">
      <c r="A47" s="31" t="s">
        <v>36</v>
      </c>
      <c r="B47" s="27">
        <v>1</v>
      </c>
      <c r="C47" s="27" t="s">
        <v>37</v>
      </c>
      <c r="D47" s="24"/>
      <c r="E47" s="25"/>
      <c r="F47" s="10">
        <f>+D47*(1-E47)</f>
        <v>0</v>
      </c>
      <c r="G47" s="15">
        <f>+F47*B47</f>
        <v>0</v>
      </c>
      <c r="H47" s="26"/>
    </row>
    <row r="48" spans="1:8" x14ac:dyDescent="0.35">
      <c r="A48" s="31" t="s">
        <v>38</v>
      </c>
      <c r="B48" s="27">
        <v>21</v>
      </c>
      <c r="C48" s="27" t="s">
        <v>37</v>
      </c>
      <c r="D48" s="24"/>
      <c r="E48" s="25"/>
      <c r="F48" s="10">
        <f t="shared" ref="F48" si="12">+D48*(1-E48)</f>
        <v>0</v>
      </c>
      <c r="G48" s="15">
        <f t="shared" ref="G48" si="13">+F48*B48</f>
        <v>0</v>
      </c>
      <c r="H48" s="26"/>
    </row>
    <row r="49" spans="1:8" x14ac:dyDescent="0.35">
      <c r="A49" s="31" t="s">
        <v>39</v>
      </c>
      <c r="B49" s="27">
        <v>20</v>
      </c>
      <c r="C49" s="27" t="s">
        <v>37</v>
      </c>
      <c r="D49" s="24"/>
      <c r="E49" s="25"/>
      <c r="F49" s="10">
        <f>+D49*(1-E49)</f>
        <v>0</v>
      </c>
      <c r="G49" s="15">
        <f>+F49*B49</f>
        <v>0</v>
      </c>
      <c r="H49" s="26"/>
    </row>
    <row r="50" spans="1:8" x14ac:dyDescent="0.35">
      <c r="A50" s="31" t="s">
        <v>40</v>
      </c>
      <c r="B50" s="27">
        <v>3</v>
      </c>
      <c r="C50" s="27" t="s">
        <v>37</v>
      </c>
      <c r="D50" s="24"/>
      <c r="E50" s="25"/>
      <c r="F50" s="10">
        <f>+D50*(1-E50)</f>
        <v>0</v>
      </c>
      <c r="G50" s="15">
        <f>+F50*B50</f>
        <v>0</v>
      </c>
      <c r="H50" s="26"/>
    </row>
    <row r="51" spans="1:8" x14ac:dyDescent="0.35">
      <c r="A51" s="102"/>
      <c r="B51" s="102"/>
      <c r="C51" s="102"/>
      <c r="D51" s="102"/>
      <c r="E51" s="102"/>
      <c r="F51" s="102"/>
      <c r="G51" s="102"/>
      <c r="H51" s="102"/>
    </row>
    <row r="52" spans="1:8" s="6" customFormat="1" ht="30" customHeight="1" x14ac:dyDescent="0.35">
      <c r="A52" s="106" t="s">
        <v>41</v>
      </c>
      <c r="B52" s="107"/>
      <c r="C52" s="107"/>
      <c r="D52" s="107"/>
      <c r="E52" s="107"/>
      <c r="F52" s="107"/>
      <c r="G52" s="107"/>
      <c r="H52" s="108"/>
    </row>
    <row r="53" spans="1:8" x14ac:dyDescent="0.35">
      <c r="A53" s="23" t="s">
        <v>42</v>
      </c>
      <c r="B53" s="19" t="s">
        <v>13</v>
      </c>
      <c r="C53" s="19" t="s">
        <v>14</v>
      </c>
      <c r="D53" s="20" t="s">
        <v>15</v>
      </c>
      <c r="E53" s="22" t="s">
        <v>16</v>
      </c>
      <c r="F53" s="20" t="s">
        <v>17</v>
      </c>
      <c r="G53" s="20" t="s">
        <v>18</v>
      </c>
      <c r="H53" s="28" t="s">
        <v>19</v>
      </c>
    </row>
    <row r="54" spans="1:8" x14ac:dyDescent="0.35">
      <c r="A54" s="31" t="s">
        <v>26</v>
      </c>
      <c r="B54" s="27">
        <v>388</v>
      </c>
      <c r="C54" s="27" t="s">
        <v>23</v>
      </c>
      <c r="D54" s="24"/>
      <c r="E54" s="25"/>
      <c r="F54" s="10">
        <f t="shared" ref="F54:F63" si="14">+D54*(1-E54)</f>
        <v>0</v>
      </c>
      <c r="G54" s="15">
        <f t="shared" ref="G54:G63" si="15">+F54*B54</f>
        <v>0</v>
      </c>
      <c r="H54" s="26"/>
    </row>
    <row r="55" spans="1:8" ht="29" x14ac:dyDescent="0.35">
      <c r="A55" s="31" t="s">
        <v>43</v>
      </c>
      <c r="B55" s="27">
        <v>89</v>
      </c>
      <c r="C55" s="27" t="s">
        <v>37</v>
      </c>
      <c r="D55" s="24"/>
      <c r="E55" s="25"/>
      <c r="F55" s="10">
        <f>+D55*(1-E55)</f>
        <v>0</v>
      </c>
      <c r="G55" s="15">
        <f>+F55*B55</f>
        <v>0</v>
      </c>
      <c r="H55" s="26"/>
    </row>
    <row r="56" spans="1:8" x14ac:dyDescent="0.35">
      <c r="A56" s="23" t="s">
        <v>44</v>
      </c>
      <c r="B56" s="19" t="s">
        <v>13</v>
      </c>
      <c r="C56" s="19" t="s">
        <v>14</v>
      </c>
      <c r="D56" s="20" t="s">
        <v>15</v>
      </c>
      <c r="E56" s="22" t="s">
        <v>16</v>
      </c>
      <c r="F56" s="20" t="s">
        <v>17</v>
      </c>
      <c r="G56" s="20" t="s">
        <v>18</v>
      </c>
      <c r="H56" s="28" t="s">
        <v>19</v>
      </c>
    </row>
    <row r="57" spans="1:8" x14ac:dyDescent="0.35">
      <c r="A57" s="31" t="s">
        <v>26</v>
      </c>
      <c r="B57" s="27">
        <v>388</v>
      </c>
      <c r="C57" s="27" t="s">
        <v>23</v>
      </c>
      <c r="D57" s="24"/>
      <c r="E57" s="25"/>
      <c r="F57" s="10">
        <f t="shared" si="14"/>
        <v>0</v>
      </c>
      <c r="G57" s="15">
        <f t="shared" si="15"/>
        <v>0</v>
      </c>
      <c r="H57" s="26"/>
    </row>
    <row r="58" spans="1:8" ht="29" x14ac:dyDescent="0.35">
      <c r="A58" s="31" t="s">
        <v>43</v>
      </c>
      <c r="B58" s="27">
        <v>89</v>
      </c>
      <c r="C58" s="27" t="s">
        <v>37</v>
      </c>
      <c r="D58" s="24"/>
      <c r="E58" s="25"/>
      <c r="F58" s="10">
        <f t="shared" si="14"/>
        <v>0</v>
      </c>
      <c r="G58" s="15">
        <f t="shared" si="15"/>
        <v>0</v>
      </c>
      <c r="H58" s="26"/>
    </row>
    <row r="59" spans="1:8" x14ac:dyDescent="0.35">
      <c r="A59" s="23" t="s">
        <v>45</v>
      </c>
      <c r="B59" s="19" t="s">
        <v>13</v>
      </c>
      <c r="C59" s="19" t="s">
        <v>14</v>
      </c>
      <c r="D59" s="20" t="s">
        <v>15</v>
      </c>
      <c r="E59" s="22" t="s">
        <v>16</v>
      </c>
      <c r="F59" s="20" t="s">
        <v>17</v>
      </c>
      <c r="G59" s="20" t="s">
        <v>18</v>
      </c>
      <c r="H59" s="28" t="s">
        <v>19</v>
      </c>
    </row>
    <row r="60" spans="1:8" x14ac:dyDescent="0.35">
      <c r="A60" s="31" t="s">
        <v>26</v>
      </c>
      <c r="B60" s="27">
        <v>388</v>
      </c>
      <c r="C60" s="27" t="s">
        <v>23</v>
      </c>
      <c r="D60" s="24"/>
      <c r="E60" s="25"/>
      <c r="F60" s="10">
        <f t="shared" si="14"/>
        <v>0</v>
      </c>
      <c r="G60" s="15">
        <f t="shared" si="15"/>
        <v>0</v>
      </c>
      <c r="H60" s="26"/>
    </row>
    <row r="61" spans="1:8" ht="29" x14ac:dyDescent="0.35">
      <c r="A61" s="31" t="s">
        <v>43</v>
      </c>
      <c r="B61" s="27">
        <v>89</v>
      </c>
      <c r="C61" s="27" t="s">
        <v>37</v>
      </c>
      <c r="D61" s="24"/>
      <c r="E61" s="25"/>
      <c r="F61" s="10">
        <f t="shared" si="14"/>
        <v>0</v>
      </c>
      <c r="G61" s="15">
        <f t="shared" si="15"/>
        <v>0</v>
      </c>
      <c r="H61" s="26"/>
    </row>
    <row r="62" spans="1:8" x14ac:dyDescent="0.35">
      <c r="A62" s="23" t="s">
        <v>46</v>
      </c>
      <c r="B62" s="19" t="s">
        <v>13</v>
      </c>
      <c r="C62" s="19" t="s">
        <v>14</v>
      </c>
      <c r="D62" s="20" t="s">
        <v>15</v>
      </c>
      <c r="E62" s="22" t="s">
        <v>16</v>
      </c>
      <c r="F62" s="20" t="s">
        <v>17</v>
      </c>
      <c r="G62" s="20" t="s">
        <v>18</v>
      </c>
      <c r="H62" s="28" t="s">
        <v>19</v>
      </c>
    </row>
    <row r="63" spans="1:8" x14ac:dyDescent="0.35">
      <c r="A63" s="31" t="s">
        <v>26</v>
      </c>
      <c r="B63" s="27">
        <v>12</v>
      </c>
      <c r="C63" s="27" t="s">
        <v>23</v>
      </c>
      <c r="D63" s="24"/>
      <c r="E63" s="25"/>
      <c r="F63" s="10">
        <f t="shared" si="14"/>
        <v>0</v>
      </c>
      <c r="G63" s="15">
        <f t="shared" si="15"/>
        <v>0</v>
      </c>
      <c r="H63" s="26"/>
    </row>
    <row r="64" spans="1:8" x14ac:dyDescent="0.35">
      <c r="A64" s="23" t="s">
        <v>33</v>
      </c>
      <c r="B64" s="19" t="s">
        <v>13</v>
      </c>
      <c r="C64" s="19" t="s">
        <v>14</v>
      </c>
      <c r="D64" s="20" t="s">
        <v>15</v>
      </c>
      <c r="E64" s="22" t="s">
        <v>16</v>
      </c>
      <c r="F64" s="20" t="s">
        <v>17</v>
      </c>
      <c r="G64" s="20" t="s">
        <v>18</v>
      </c>
      <c r="H64" s="28" t="s">
        <v>19</v>
      </c>
    </row>
    <row r="65" spans="1:8" x14ac:dyDescent="0.35">
      <c r="A65" s="31" t="s">
        <v>26</v>
      </c>
      <c r="B65" s="27">
        <v>1</v>
      </c>
      <c r="C65" s="27" t="s">
        <v>23</v>
      </c>
      <c r="D65" s="24"/>
      <c r="E65" s="25"/>
      <c r="F65" s="10">
        <f t="shared" ref="F65" si="16">+D65*(1-E65)</f>
        <v>0</v>
      </c>
      <c r="G65" s="15">
        <f t="shared" ref="G65" si="17">+F65*B65</f>
        <v>0</v>
      </c>
      <c r="H65" s="26"/>
    </row>
    <row r="66" spans="1:8" x14ac:dyDescent="0.35">
      <c r="A66" s="23" t="s">
        <v>34</v>
      </c>
      <c r="B66" s="19" t="s">
        <v>13</v>
      </c>
      <c r="C66" s="19" t="s">
        <v>14</v>
      </c>
      <c r="D66" s="20" t="s">
        <v>15</v>
      </c>
      <c r="E66" s="22" t="s">
        <v>16</v>
      </c>
      <c r="F66" s="20" t="s">
        <v>17</v>
      </c>
      <c r="G66" s="20" t="s">
        <v>18</v>
      </c>
      <c r="H66" s="28" t="s">
        <v>19</v>
      </c>
    </row>
    <row r="67" spans="1:8" x14ac:dyDescent="0.35">
      <c r="A67" s="31" t="s">
        <v>26</v>
      </c>
      <c r="B67" s="27">
        <v>2</v>
      </c>
      <c r="C67" s="27" t="s">
        <v>23</v>
      </c>
      <c r="D67" s="24"/>
      <c r="E67" s="25"/>
      <c r="F67" s="10">
        <f>+D67*(1-E67)</f>
        <v>0</v>
      </c>
      <c r="G67" s="15">
        <f>+F67*B67</f>
        <v>0</v>
      </c>
      <c r="H67" s="26"/>
    </row>
    <row r="68" spans="1:8" x14ac:dyDescent="0.35">
      <c r="A68" s="102"/>
      <c r="B68" s="102"/>
      <c r="C68" s="102"/>
      <c r="D68" s="102"/>
      <c r="E68" s="102"/>
      <c r="F68" s="102"/>
      <c r="G68" s="102"/>
      <c r="H68" s="102"/>
    </row>
    <row r="69" spans="1:8" s="6" customFormat="1" ht="16.5" x14ac:dyDescent="0.35">
      <c r="A69" s="103" t="s">
        <v>47</v>
      </c>
      <c r="B69" s="104"/>
      <c r="C69" s="104"/>
      <c r="D69" s="104"/>
      <c r="E69" s="104"/>
      <c r="F69" s="104"/>
      <c r="G69" s="104"/>
      <c r="H69" s="105"/>
    </row>
    <row r="70" spans="1:8" ht="115" customHeight="1" x14ac:dyDescent="0.35">
      <c r="A70" s="34" t="s">
        <v>48</v>
      </c>
      <c r="B70" s="130" t="s">
        <v>13</v>
      </c>
      <c r="C70" s="132" t="s">
        <v>14</v>
      </c>
      <c r="D70" s="128" t="s">
        <v>15</v>
      </c>
      <c r="E70" s="134" t="s">
        <v>16</v>
      </c>
      <c r="F70" s="128" t="s">
        <v>17</v>
      </c>
      <c r="G70" s="128" t="s">
        <v>18</v>
      </c>
      <c r="H70" s="136" t="s">
        <v>49</v>
      </c>
    </row>
    <row r="71" spans="1:8" ht="29" x14ac:dyDescent="0.35">
      <c r="A71" s="37" t="s">
        <v>50</v>
      </c>
      <c r="B71" s="131"/>
      <c r="C71" s="133"/>
      <c r="D71" s="129"/>
      <c r="E71" s="135"/>
      <c r="F71" s="129"/>
      <c r="G71" s="129"/>
      <c r="H71" s="137"/>
    </row>
    <row r="72" spans="1:8" x14ac:dyDescent="0.35">
      <c r="A72" s="32" t="s">
        <v>51</v>
      </c>
      <c r="B72" s="27">
        <v>103</v>
      </c>
      <c r="C72" s="27" t="s">
        <v>37</v>
      </c>
      <c r="D72" s="24"/>
      <c r="E72" s="25"/>
      <c r="F72" s="10">
        <f>+D72*(1-E72)</f>
        <v>0</v>
      </c>
      <c r="G72" s="15">
        <f>+F72*B72</f>
        <v>0</v>
      </c>
      <c r="H72" s="26"/>
    </row>
    <row r="73" spans="1:8" x14ac:dyDescent="0.35">
      <c r="A73" s="32" t="s">
        <v>52</v>
      </c>
      <c r="B73" s="27">
        <v>15</v>
      </c>
      <c r="C73" s="27" t="s">
        <v>37</v>
      </c>
      <c r="D73" s="24"/>
      <c r="E73" s="25"/>
      <c r="F73" s="10">
        <f t="shared" ref="F73:F81" si="18">+D73*(1-E73)</f>
        <v>0</v>
      </c>
      <c r="G73" s="15">
        <f t="shared" ref="G73:G81" si="19">+F73*B73</f>
        <v>0</v>
      </c>
      <c r="H73" s="26"/>
    </row>
    <row r="74" spans="1:8" x14ac:dyDescent="0.35">
      <c r="A74" s="32" t="s">
        <v>53</v>
      </c>
      <c r="B74" s="27">
        <v>2</v>
      </c>
      <c r="C74" s="27" t="s">
        <v>37</v>
      </c>
      <c r="D74" s="24"/>
      <c r="E74" s="25"/>
      <c r="F74" s="10">
        <f t="shared" si="18"/>
        <v>0</v>
      </c>
      <c r="G74" s="15">
        <f t="shared" si="19"/>
        <v>0</v>
      </c>
      <c r="H74" s="26"/>
    </row>
    <row r="75" spans="1:8" x14ac:dyDescent="0.35">
      <c r="A75" s="32" t="s">
        <v>54</v>
      </c>
      <c r="B75" s="27">
        <v>2</v>
      </c>
      <c r="C75" s="27" t="s">
        <v>37</v>
      </c>
      <c r="D75" s="24"/>
      <c r="E75" s="25"/>
      <c r="F75" s="10">
        <f t="shared" si="18"/>
        <v>0</v>
      </c>
      <c r="G75" s="15">
        <f t="shared" si="19"/>
        <v>0</v>
      </c>
      <c r="H75" s="26"/>
    </row>
    <row r="76" spans="1:8" x14ac:dyDescent="0.35">
      <c r="A76" s="32" t="s">
        <v>55</v>
      </c>
      <c r="B76" s="27">
        <v>1</v>
      </c>
      <c r="C76" s="27" t="s">
        <v>37</v>
      </c>
      <c r="D76" s="24"/>
      <c r="E76" s="25"/>
      <c r="F76" s="10">
        <f t="shared" si="18"/>
        <v>0</v>
      </c>
      <c r="G76" s="15">
        <f t="shared" si="19"/>
        <v>0</v>
      </c>
      <c r="H76" s="26"/>
    </row>
    <row r="77" spans="1:8" x14ac:dyDescent="0.35">
      <c r="A77" s="32" t="s">
        <v>56</v>
      </c>
      <c r="B77" s="27">
        <v>1</v>
      </c>
      <c r="C77" s="27" t="s">
        <v>37</v>
      </c>
      <c r="D77" s="24"/>
      <c r="E77" s="25"/>
      <c r="F77" s="10">
        <f t="shared" si="18"/>
        <v>0</v>
      </c>
      <c r="G77" s="15">
        <f t="shared" si="19"/>
        <v>0</v>
      </c>
      <c r="H77" s="26"/>
    </row>
    <row r="78" spans="1:8" x14ac:dyDescent="0.35">
      <c r="A78" s="32" t="s">
        <v>57</v>
      </c>
      <c r="B78" s="27">
        <v>2</v>
      </c>
      <c r="C78" s="27" t="s">
        <v>37</v>
      </c>
      <c r="D78" s="24"/>
      <c r="E78" s="25"/>
      <c r="F78" s="10">
        <f t="shared" si="18"/>
        <v>0</v>
      </c>
      <c r="G78" s="15">
        <f t="shared" si="19"/>
        <v>0</v>
      </c>
      <c r="H78" s="26"/>
    </row>
    <row r="79" spans="1:8" x14ac:dyDescent="0.35">
      <c r="A79" s="32" t="s">
        <v>58</v>
      </c>
      <c r="B79" s="27">
        <v>1</v>
      </c>
      <c r="C79" s="27" t="s">
        <v>37</v>
      </c>
      <c r="D79" s="24"/>
      <c r="E79" s="25"/>
      <c r="F79" s="10">
        <f t="shared" si="18"/>
        <v>0</v>
      </c>
      <c r="G79" s="15">
        <f t="shared" si="19"/>
        <v>0</v>
      </c>
      <c r="H79" s="26"/>
    </row>
    <row r="80" spans="1:8" x14ac:dyDescent="0.35">
      <c r="A80" s="32" t="s">
        <v>59</v>
      </c>
      <c r="B80" s="27">
        <v>1</v>
      </c>
      <c r="C80" s="27" t="s">
        <v>37</v>
      </c>
      <c r="D80" s="24"/>
      <c r="E80" s="25"/>
      <c r="F80" s="10">
        <f t="shared" si="18"/>
        <v>0</v>
      </c>
      <c r="G80" s="15">
        <f t="shared" si="19"/>
        <v>0</v>
      </c>
      <c r="H80" s="26"/>
    </row>
    <row r="81" spans="1:8" x14ac:dyDescent="0.35">
      <c r="A81" s="32" t="s">
        <v>60</v>
      </c>
      <c r="B81" s="27">
        <v>23</v>
      </c>
      <c r="C81" s="27" t="s">
        <v>37</v>
      </c>
      <c r="D81" s="24"/>
      <c r="E81" s="25"/>
      <c r="F81" s="10">
        <f t="shared" si="18"/>
        <v>0</v>
      </c>
      <c r="G81" s="15">
        <f t="shared" si="19"/>
        <v>0</v>
      </c>
      <c r="H81" s="26"/>
    </row>
    <row r="82" spans="1:8" x14ac:dyDescent="0.35">
      <c r="A82" s="32" t="s">
        <v>61</v>
      </c>
      <c r="B82" s="27">
        <v>6</v>
      </c>
      <c r="C82" s="27" t="s">
        <v>37</v>
      </c>
      <c r="D82" s="24"/>
      <c r="E82" s="25"/>
      <c r="F82" s="10">
        <f t="shared" ref="F82:F146" si="20">+D82*(1-E82)</f>
        <v>0</v>
      </c>
      <c r="G82" s="15">
        <f t="shared" ref="G82:G146" si="21">+F82*B82</f>
        <v>0</v>
      </c>
      <c r="H82" s="26"/>
    </row>
    <row r="83" spans="1:8" x14ac:dyDescent="0.35">
      <c r="A83" s="32" t="s">
        <v>62</v>
      </c>
      <c r="B83" s="27">
        <v>6</v>
      </c>
      <c r="C83" s="27" t="s">
        <v>37</v>
      </c>
      <c r="D83" s="24"/>
      <c r="E83" s="25"/>
      <c r="F83" s="10">
        <f t="shared" ref="F83" si="22">+D83*(1-E83)</f>
        <v>0</v>
      </c>
      <c r="G83" s="15">
        <f t="shared" ref="G83" si="23">+F83*B83</f>
        <v>0</v>
      </c>
      <c r="H83" s="26"/>
    </row>
    <row r="84" spans="1:8" x14ac:dyDescent="0.35">
      <c r="A84" s="32" t="s">
        <v>63</v>
      </c>
      <c r="B84" s="27">
        <v>149</v>
      </c>
      <c r="C84" s="27" t="s">
        <v>37</v>
      </c>
      <c r="D84" s="24"/>
      <c r="E84" s="25"/>
      <c r="F84" s="10">
        <f t="shared" si="20"/>
        <v>0</v>
      </c>
      <c r="G84" s="15">
        <f t="shared" si="21"/>
        <v>0</v>
      </c>
      <c r="H84" s="26"/>
    </row>
    <row r="85" spans="1:8" x14ac:dyDescent="0.35">
      <c r="A85" s="32" t="s">
        <v>64</v>
      </c>
      <c r="B85" s="27">
        <v>55</v>
      </c>
      <c r="C85" s="27" t="s">
        <v>37</v>
      </c>
      <c r="D85" s="24"/>
      <c r="E85" s="25"/>
      <c r="F85" s="10">
        <f t="shared" si="20"/>
        <v>0</v>
      </c>
      <c r="G85" s="15">
        <f t="shared" si="21"/>
        <v>0</v>
      </c>
      <c r="H85" s="26"/>
    </row>
    <row r="86" spans="1:8" x14ac:dyDescent="0.35">
      <c r="A86" s="35" t="s">
        <v>65</v>
      </c>
      <c r="B86" s="27">
        <v>6</v>
      </c>
      <c r="C86" s="27" t="s">
        <v>37</v>
      </c>
      <c r="D86" s="24"/>
      <c r="E86" s="25"/>
      <c r="F86" s="10">
        <f t="shared" si="20"/>
        <v>0</v>
      </c>
      <c r="G86" s="15">
        <f t="shared" si="21"/>
        <v>0</v>
      </c>
      <c r="H86" s="26"/>
    </row>
    <row r="87" spans="1:8" x14ac:dyDescent="0.35">
      <c r="A87" s="32" t="s">
        <v>66</v>
      </c>
      <c r="B87" s="27">
        <v>9</v>
      </c>
      <c r="C87" s="27" t="s">
        <v>37</v>
      </c>
      <c r="D87" s="24"/>
      <c r="E87" s="25"/>
      <c r="F87" s="10">
        <f t="shared" si="20"/>
        <v>0</v>
      </c>
      <c r="G87" s="15">
        <f t="shared" si="21"/>
        <v>0</v>
      </c>
      <c r="H87" s="26"/>
    </row>
    <row r="88" spans="1:8" x14ac:dyDescent="0.35">
      <c r="A88" s="32" t="s">
        <v>67</v>
      </c>
      <c r="B88" s="27">
        <v>2</v>
      </c>
      <c r="C88" s="27" t="s">
        <v>37</v>
      </c>
      <c r="D88" s="24"/>
      <c r="E88" s="25"/>
      <c r="F88" s="10">
        <f t="shared" ref="F88" si="24">+D88*(1-E88)</f>
        <v>0</v>
      </c>
      <c r="G88" s="15">
        <f t="shared" ref="G88" si="25">+F88*B88</f>
        <v>0</v>
      </c>
      <c r="H88" s="26"/>
    </row>
    <row r="89" spans="1:8" x14ac:dyDescent="0.35">
      <c r="A89" s="32" t="s">
        <v>68</v>
      </c>
      <c r="B89" s="27">
        <v>46</v>
      </c>
      <c r="C89" s="27" t="s">
        <v>37</v>
      </c>
      <c r="D89" s="24"/>
      <c r="E89" s="25"/>
      <c r="F89" s="10">
        <f t="shared" si="20"/>
        <v>0</v>
      </c>
      <c r="G89" s="15">
        <f t="shared" si="21"/>
        <v>0</v>
      </c>
      <c r="H89" s="26"/>
    </row>
    <row r="90" spans="1:8" x14ac:dyDescent="0.35">
      <c r="A90" s="32" t="s">
        <v>69</v>
      </c>
      <c r="B90" s="27">
        <v>2</v>
      </c>
      <c r="C90" s="27" t="s">
        <v>37</v>
      </c>
      <c r="D90" s="24"/>
      <c r="E90" s="25"/>
      <c r="F90" s="10">
        <f t="shared" ref="F90" si="26">+D90*(1-E90)</f>
        <v>0</v>
      </c>
      <c r="G90" s="15">
        <f t="shared" ref="G90" si="27">+F90*B90</f>
        <v>0</v>
      </c>
      <c r="H90" s="26"/>
    </row>
    <row r="91" spans="1:8" x14ac:dyDescent="0.35">
      <c r="A91" s="32" t="s">
        <v>70</v>
      </c>
      <c r="B91" s="27">
        <v>24</v>
      </c>
      <c r="C91" s="27" t="s">
        <v>37</v>
      </c>
      <c r="D91" s="24"/>
      <c r="E91" s="25"/>
      <c r="F91" s="10">
        <f t="shared" si="20"/>
        <v>0</v>
      </c>
      <c r="G91" s="15">
        <f t="shared" si="21"/>
        <v>0</v>
      </c>
      <c r="H91" s="26"/>
    </row>
    <row r="92" spans="1:8" x14ac:dyDescent="0.35">
      <c r="A92" s="32" t="s">
        <v>71</v>
      </c>
      <c r="B92" s="27">
        <v>1</v>
      </c>
      <c r="C92" s="27" t="s">
        <v>37</v>
      </c>
      <c r="D92" s="24"/>
      <c r="E92" s="25"/>
      <c r="F92" s="10">
        <f t="shared" si="20"/>
        <v>0</v>
      </c>
      <c r="G92" s="15">
        <f t="shared" si="21"/>
        <v>0</v>
      </c>
      <c r="H92" s="26"/>
    </row>
    <row r="93" spans="1:8" x14ac:dyDescent="0.35">
      <c r="A93" s="32" t="s">
        <v>72</v>
      </c>
      <c r="B93" s="27">
        <v>61</v>
      </c>
      <c r="C93" s="27" t="s">
        <v>37</v>
      </c>
      <c r="D93" s="24"/>
      <c r="E93" s="25"/>
      <c r="F93" s="10">
        <f t="shared" si="20"/>
        <v>0</v>
      </c>
      <c r="G93" s="15">
        <f t="shared" si="21"/>
        <v>0</v>
      </c>
      <c r="H93" s="26"/>
    </row>
    <row r="94" spans="1:8" x14ac:dyDescent="0.35">
      <c r="A94" s="32" t="s">
        <v>73</v>
      </c>
      <c r="B94" s="27">
        <v>1</v>
      </c>
      <c r="C94" s="27" t="s">
        <v>37</v>
      </c>
      <c r="D94" s="24"/>
      <c r="E94" s="25"/>
      <c r="F94" s="10">
        <f t="shared" si="20"/>
        <v>0</v>
      </c>
      <c r="G94" s="15">
        <f t="shared" si="21"/>
        <v>0</v>
      </c>
      <c r="H94" s="26"/>
    </row>
    <row r="95" spans="1:8" x14ac:dyDescent="0.35">
      <c r="A95" s="32" t="s">
        <v>74</v>
      </c>
      <c r="B95" s="27">
        <v>70</v>
      </c>
      <c r="C95" s="27" t="s">
        <v>37</v>
      </c>
      <c r="D95" s="24"/>
      <c r="E95" s="25"/>
      <c r="F95" s="10">
        <f t="shared" si="20"/>
        <v>0</v>
      </c>
      <c r="G95" s="15">
        <f t="shared" si="21"/>
        <v>0</v>
      </c>
      <c r="H95" s="26"/>
    </row>
    <row r="96" spans="1:8" x14ac:dyDescent="0.35">
      <c r="A96" s="32" t="s">
        <v>75</v>
      </c>
      <c r="B96" s="27">
        <v>1</v>
      </c>
      <c r="C96" s="27" t="s">
        <v>37</v>
      </c>
      <c r="D96" s="24"/>
      <c r="E96" s="25"/>
      <c r="F96" s="10">
        <f t="shared" si="20"/>
        <v>0</v>
      </c>
      <c r="G96" s="15">
        <f t="shared" si="21"/>
        <v>0</v>
      </c>
      <c r="H96" s="26"/>
    </row>
    <row r="97" spans="1:8" x14ac:dyDescent="0.35">
      <c r="A97" s="32" t="s">
        <v>76</v>
      </c>
      <c r="B97" s="27">
        <v>3</v>
      </c>
      <c r="C97" s="27" t="s">
        <v>37</v>
      </c>
      <c r="D97" s="24"/>
      <c r="E97" s="25"/>
      <c r="F97" s="10">
        <f t="shared" si="20"/>
        <v>0</v>
      </c>
      <c r="G97" s="15">
        <f t="shared" si="21"/>
        <v>0</v>
      </c>
      <c r="H97" s="26"/>
    </row>
    <row r="98" spans="1:8" x14ac:dyDescent="0.35">
      <c r="A98" s="32" t="s">
        <v>77</v>
      </c>
      <c r="B98" s="27">
        <v>1</v>
      </c>
      <c r="C98" s="27" t="s">
        <v>37</v>
      </c>
      <c r="D98" s="24"/>
      <c r="E98" s="25"/>
      <c r="F98" s="10">
        <f t="shared" si="20"/>
        <v>0</v>
      </c>
      <c r="G98" s="15">
        <f t="shared" si="21"/>
        <v>0</v>
      </c>
      <c r="H98" s="26"/>
    </row>
    <row r="99" spans="1:8" x14ac:dyDescent="0.35">
      <c r="A99" s="32" t="s">
        <v>78</v>
      </c>
      <c r="B99" s="27">
        <v>7</v>
      </c>
      <c r="C99" s="27" t="s">
        <v>37</v>
      </c>
      <c r="D99" s="24"/>
      <c r="E99" s="25"/>
      <c r="F99" s="10">
        <f t="shared" si="20"/>
        <v>0</v>
      </c>
      <c r="G99" s="15">
        <f t="shared" si="21"/>
        <v>0</v>
      </c>
      <c r="H99" s="26"/>
    </row>
    <row r="100" spans="1:8" x14ac:dyDescent="0.35">
      <c r="A100" s="32" t="s">
        <v>79</v>
      </c>
      <c r="B100" s="27">
        <v>31</v>
      </c>
      <c r="C100" s="27" t="s">
        <v>37</v>
      </c>
      <c r="D100" s="24"/>
      <c r="E100" s="25"/>
      <c r="F100" s="10">
        <f t="shared" si="20"/>
        <v>0</v>
      </c>
      <c r="G100" s="15">
        <f t="shared" si="21"/>
        <v>0</v>
      </c>
      <c r="H100" s="26"/>
    </row>
    <row r="101" spans="1:8" x14ac:dyDescent="0.35">
      <c r="A101" s="32" t="s">
        <v>80</v>
      </c>
      <c r="B101" s="27">
        <v>1</v>
      </c>
      <c r="C101" s="27" t="s">
        <v>37</v>
      </c>
      <c r="D101" s="24"/>
      <c r="E101" s="25"/>
      <c r="F101" s="10">
        <f t="shared" si="20"/>
        <v>0</v>
      </c>
      <c r="G101" s="15">
        <f t="shared" si="21"/>
        <v>0</v>
      </c>
      <c r="H101" s="26"/>
    </row>
    <row r="102" spans="1:8" x14ac:dyDescent="0.35">
      <c r="A102" s="32" t="s">
        <v>81</v>
      </c>
      <c r="B102" s="27">
        <v>1</v>
      </c>
      <c r="C102" s="27" t="s">
        <v>37</v>
      </c>
      <c r="D102" s="24"/>
      <c r="E102" s="25"/>
      <c r="F102" s="10">
        <f t="shared" si="20"/>
        <v>0</v>
      </c>
      <c r="G102" s="15">
        <f t="shared" si="21"/>
        <v>0</v>
      </c>
      <c r="H102" s="26"/>
    </row>
    <row r="103" spans="1:8" x14ac:dyDescent="0.35">
      <c r="A103" s="32" t="s">
        <v>82</v>
      </c>
      <c r="B103" s="27">
        <v>1</v>
      </c>
      <c r="C103" s="27" t="s">
        <v>37</v>
      </c>
      <c r="D103" s="24"/>
      <c r="E103" s="25"/>
      <c r="F103" s="10">
        <f t="shared" si="20"/>
        <v>0</v>
      </c>
      <c r="G103" s="15">
        <f t="shared" si="21"/>
        <v>0</v>
      </c>
      <c r="H103" s="26"/>
    </row>
    <row r="104" spans="1:8" x14ac:dyDescent="0.35">
      <c r="A104" s="32" t="s">
        <v>83</v>
      </c>
      <c r="B104" s="27">
        <v>3</v>
      </c>
      <c r="C104" s="27" t="s">
        <v>37</v>
      </c>
      <c r="D104" s="24"/>
      <c r="E104" s="25"/>
      <c r="F104" s="10">
        <f t="shared" si="20"/>
        <v>0</v>
      </c>
      <c r="G104" s="15">
        <f t="shared" si="21"/>
        <v>0</v>
      </c>
      <c r="H104" s="26"/>
    </row>
    <row r="105" spans="1:8" x14ac:dyDescent="0.35">
      <c r="A105" s="32" t="s">
        <v>84</v>
      </c>
      <c r="B105" s="27">
        <v>68</v>
      </c>
      <c r="C105" s="27" t="s">
        <v>37</v>
      </c>
      <c r="D105" s="24"/>
      <c r="E105" s="25"/>
      <c r="F105" s="10">
        <f t="shared" si="20"/>
        <v>0</v>
      </c>
      <c r="G105" s="15">
        <f t="shared" si="21"/>
        <v>0</v>
      </c>
      <c r="H105" s="26"/>
    </row>
    <row r="106" spans="1:8" x14ac:dyDescent="0.35">
      <c r="A106" s="32" t="s">
        <v>85</v>
      </c>
      <c r="B106" s="27">
        <v>1</v>
      </c>
      <c r="C106" s="27" t="s">
        <v>37</v>
      </c>
      <c r="D106" s="24"/>
      <c r="E106" s="25"/>
      <c r="F106" s="10">
        <f t="shared" si="20"/>
        <v>0</v>
      </c>
      <c r="G106" s="15">
        <f t="shared" si="21"/>
        <v>0</v>
      </c>
      <c r="H106" s="26"/>
    </row>
    <row r="107" spans="1:8" x14ac:dyDescent="0.35">
      <c r="A107" s="32" t="s">
        <v>86</v>
      </c>
      <c r="B107" s="27">
        <v>38</v>
      </c>
      <c r="C107" s="27" t="s">
        <v>37</v>
      </c>
      <c r="D107" s="24"/>
      <c r="E107" s="25"/>
      <c r="F107" s="10">
        <f t="shared" si="20"/>
        <v>0</v>
      </c>
      <c r="G107" s="15">
        <f t="shared" si="21"/>
        <v>0</v>
      </c>
      <c r="H107" s="26"/>
    </row>
    <row r="108" spans="1:8" x14ac:dyDescent="0.35">
      <c r="A108" s="32" t="s">
        <v>87</v>
      </c>
      <c r="B108" s="27">
        <v>5</v>
      </c>
      <c r="C108" s="27" t="s">
        <v>37</v>
      </c>
      <c r="D108" s="24"/>
      <c r="E108" s="25"/>
      <c r="F108" s="10">
        <f t="shared" si="20"/>
        <v>0</v>
      </c>
      <c r="G108" s="15">
        <f t="shared" si="21"/>
        <v>0</v>
      </c>
      <c r="H108" s="26"/>
    </row>
    <row r="109" spans="1:8" x14ac:dyDescent="0.35">
      <c r="A109" s="32" t="s">
        <v>88</v>
      </c>
      <c r="B109" s="27">
        <v>2</v>
      </c>
      <c r="C109" s="27" t="s">
        <v>37</v>
      </c>
      <c r="D109" s="24"/>
      <c r="E109" s="25"/>
      <c r="F109" s="10">
        <f t="shared" si="20"/>
        <v>0</v>
      </c>
      <c r="G109" s="15">
        <f t="shared" si="21"/>
        <v>0</v>
      </c>
      <c r="H109" s="26"/>
    </row>
    <row r="110" spans="1:8" x14ac:dyDescent="0.35">
      <c r="A110" s="32" t="s">
        <v>89</v>
      </c>
      <c r="B110" s="27">
        <v>96</v>
      </c>
      <c r="C110" s="27" t="s">
        <v>37</v>
      </c>
      <c r="D110" s="24"/>
      <c r="E110" s="25"/>
      <c r="F110" s="10">
        <f t="shared" si="20"/>
        <v>0</v>
      </c>
      <c r="G110" s="15">
        <f t="shared" si="21"/>
        <v>0</v>
      </c>
      <c r="H110" s="26"/>
    </row>
    <row r="111" spans="1:8" x14ac:dyDescent="0.35">
      <c r="A111" s="32" t="s">
        <v>90</v>
      </c>
      <c r="B111" s="27">
        <v>59</v>
      </c>
      <c r="C111" s="27" t="s">
        <v>37</v>
      </c>
      <c r="D111" s="24"/>
      <c r="E111" s="25"/>
      <c r="F111" s="10">
        <f t="shared" si="20"/>
        <v>0</v>
      </c>
      <c r="G111" s="15">
        <f t="shared" si="21"/>
        <v>0</v>
      </c>
      <c r="H111" s="26"/>
    </row>
    <row r="112" spans="1:8" x14ac:dyDescent="0.35">
      <c r="A112" s="32" t="s">
        <v>91</v>
      </c>
      <c r="B112" s="27">
        <v>1</v>
      </c>
      <c r="C112" s="27" t="s">
        <v>37</v>
      </c>
      <c r="D112" s="24"/>
      <c r="E112" s="25"/>
      <c r="F112" s="10">
        <f t="shared" si="20"/>
        <v>0</v>
      </c>
      <c r="G112" s="15">
        <f t="shared" si="21"/>
        <v>0</v>
      </c>
      <c r="H112" s="26"/>
    </row>
    <row r="113" spans="1:8" x14ac:dyDescent="0.35">
      <c r="A113" s="32" t="s">
        <v>92</v>
      </c>
      <c r="B113" s="27">
        <v>1</v>
      </c>
      <c r="C113" s="27" t="s">
        <v>37</v>
      </c>
      <c r="D113" s="24"/>
      <c r="E113" s="25"/>
      <c r="F113" s="10">
        <f t="shared" si="20"/>
        <v>0</v>
      </c>
      <c r="G113" s="15">
        <f t="shared" si="21"/>
        <v>0</v>
      </c>
      <c r="H113" s="26"/>
    </row>
    <row r="114" spans="1:8" x14ac:dyDescent="0.35">
      <c r="A114" s="32" t="s">
        <v>93</v>
      </c>
      <c r="B114" s="27">
        <f>134+14</f>
        <v>148</v>
      </c>
      <c r="C114" s="27" t="s">
        <v>37</v>
      </c>
      <c r="D114" s="24"/>
      <c r="E114" s="25"/>
      <c r="F114" s="10">
        <f t="shared" si="20"/>
        <v>0</v>
      </c>
      <c r="G114" s="15">
        <f t="shared" si="21"/>
        <v>0</v>
      </c>
      <c r="H114" s="26"/>
    </row>
    <row r="115" spans="1:8" x14ac:dyDescent="0.35">
      <c r="A115" s="32" t="s">
        <v>94</v>
      </c>
      <c r="B115" s="27">
        <v>6</v>
      </c>
      <c r="C115" s="27" t="s">
        <v>37</v>
      </c>
      <c r="D115" s="24"/>
      <c r="E115" s="25"/>
      <c r="F115" s="10">
        <f t="shared" si="20"/>
        <v>0</v>
      </c>
      <c r="G115" s="15">
        <f t="shared" si="21"/>
        <v>0</v>
      </c>
      <c r="H115" s="26"/>
    </row>
    <row r="116" spans="1:8" x14ac:dyDescent="0.35">
      <c r="A116" s="32" t="s">
        <v>95</v>
      </c>
      <c r="B116" s="27">
        <v>1</v>
      </c>
      <c r="C116" s="27" t="s">
        <v>37</v>
      </c>
      <c r="D116" s="24"/>
      <c r="E116" s="25"/>
      <c r="F116" s="10">
        <f t="shared" si="20"/>
        <v>0</v>
      </c>
      <c r="G116" s="15">
        <f t="shared" si="21"/>
        <v>0</v>
      </c>
      <c r="H116" s="26"/>
    </row>
    <row r="117" spans="1:8" x14ac:dyDescent="0.35">
      <c r="A117" s="32" t="s">
        <v>96</v>
      </c>
      <c r="B117" s="27">
        <v>25</v>
      </c>
      <c r="C117" s="27" t="s">
        <v>37</v>
      </c>
      <c r="D117" s="24"/>
      <c r="E117" s="25"/>
      <c r="F117" s="10">
        <f t="shared" si="20"/>
        <v>0</v>
      </c>
      <c r="G117" s="15">
        <f t="shared" si="21"/>
        <v>0</v>
      </c>
      <c r="H117" s="26"/>
    </row>
    <row r="118" spans="1:8" x14ac:dyDescent="0.35">
      <c r="A118" s="32" t="s">
        <v>97</v>
      </c>
      <c r="B118" s="27">
        <v>12</v>
      </c>
      <c r="C118" s="27" t="s">
        <v>37</v>
      </c>
      <c r="D118" s="24"/>
      <c r="E118" s="25"/>
      <c r="F118" s="10">
        <f t="shared" si="20"/>
        <v>0</v>
      </c>
      <c r="G118" s="15">
        <f t="shared" si="21"/>
        <v>0</v>
      </c>
      <c r="H118" s="26"/>
    </row>
    <row r="119" spans="1:8" x14ac:dyDescent="0.35">
      <c r="A119" s="32" t="s">
        <v>98</v>
      </c>
      <c r="B119" s="27">
        <v>1</v>
      </c>
      <c r="C119" s="27" t="s">
        <v>37</v>
      </c>
      <c r="D119" s="24"/>
      <c r="E119" s="25"/>
      <c r="F119" s="10">
        <f t="shared" si="20"/>
        <v>0</v>
      </c>
      <c r="G119" s="15">
        <f t="shared" si="21"/>
        <v>0</v>
      </c>
      <c r="H119" s="26"/>
    </row>
    <row r="120" spans="1:8" x14ac:dyDescent="0.35">
      <c r="A120" s="32" t="s">
        <v>99</v>
      </c>
      <c r="B120" s="27">
        <v>1</v>
      </c>
      <c r="C120" s="27" t="s">
        <v>37</v>
      </c>
      <c r="D120" s="24"/>
      <c r="E120" s="25"/>
      <c r="F120" s="10">
        <f t="shared" si="20"/>
        <v>0</v>
      </c>
      <c r="G120" s="15">
        <f t="shared" si="21"/>
        <v>0</v>
      </c>
      <c r="H120" s="26"/>
    </row>
    <row r="121" spans="1:8" x14ac:dyDescent="0.35">
      <c r="A121" s="35" t="s">
        <v>100</v>
      </c>
      <c r="B121" s="27">
        <v>1</v>
      </c>
      <c r="C121" s="27" t="s">
        <v>37</v>
      </c>
      <c r="D121" s="24"/>
      <c r="E121" s="25"/>
      <c r="F121" s="10">
        <f t="shared" si="20"/>
        <v>0</v>
      </c>
      <c r="G121" s="15">
        <f t="shared" si="21"/>
        <v>0</v>
      </c>
      <c r="H121" s="26"/>
    </row>
    <row r="122" spans="1:8" x14ac:dyDescent="0.35">
      <c r="A122" s="35" t="s">
        <v>101</v>
      </c>
      <c r="B122" s="27">
        <v>1</v>
      </c>
      <c r="C122" s="27" t="s">
        <v>37</v>
      </c>
      <c r="D122" s="24"/>
      <c r="E122" s="25"/>
      <c r="F122" s="10">
        <f t="shared" si="20"/>
        <v>0</v>
      </c>
      <c r="G122" s="15">
        <f t="shared" si="21"/>
        <v>0</v>
      </c>
      <c r="H122" s="26"/>
    </row>
    <row r="123" spans="1:8" x14ac:dyDescent="0.35">
      <c r="A123" s="35" t="s">
        <v>102</v>
      </c>
      <c r="B123" s="27">
        <v>8</v>
      </c>
      <c r="C123" s="27" t="s">
        <v>37</v>
      </c>
      <c r="D123" s="24"/>
      <c r="E123" s="25"/>
      <c r="F123" s="10">
        <f t="shared" si="20"/>
        <v>0</v>
      </c>
      <c r="G123" s="15">
        <f t="shared" si="21"/>
        <v>0</v>
      </c>
      <c r="H123" s="26"/>
    </row>
    <row r="124" spans="1:8" x14ac:dyDescent="0.35">
      <c r="A124" s="32" t="s">
        <v>103</v>
      </c>
      <c r="B124" s="27">
        <v>1</v>
      </c>
      <c r="C124" s="27" t="s">
        <v>37</v>
      </c>
      <c r="D124" s="24"/>
      <c r="E124" s="25"/>
      <c r="F124" s="10">
        <f t="shared" si="20"/>
        <v>0</v>
      </c>
      <c r="G124" s="15">
        <f t="shared" si="21"/>
        <v>0</v>
      </c>
      <c r="H124" s="26"/>
    </row>
    <row r="125" spans="1:8" x14ac:dyDescent="0.35">
      <c r="A125" s="32" t="s">
        <v>104</v>
      </c>
      <c r="B125" s="27">
        <v>74</v>
      </c>
      <c r="C125" s="27" t="s">
        <v>37</v>
      </c>
      <c r="D125" s="24"/>
      <c r="E125" s="25"/>
      <c r="F125" s="10">
        <f t="shared" si="20"/>
        <v>0</v>
      </c>
      <c r="G125" s="15">
        <f t="shared" si="21"/>
        <v>0</v>
      </c>
      <c r="H125" s="26"/>
    </row>
    <row r="126" spans="1:8" x14ac:dyDescent="0.35">
      <c r="A126" s="32" t="s">
        <v>105</v>
      </c>
      <c r="B126" s="27">
        <v>58</v>
      </c>
      <c r="C126" s="27" t="s">
        <v>37</v>
      </c>
      <c r="D126" s="24"/>
      <c r="E126" s="25"/>
      <c r="F126" s="10">
        <f t="shared" si="20"/>
        <v>0</v>
      </c>
      <c r="G126" s="15">
        <f t="shared" si="21"/>
        <v>0</v>
      </c>
      <c r="H126" s="26"/>
    </row>
    <row r="127" spans="1:8" x14ac:dyDescent="0.35">
      <c r="A127" s="32" t="s">
        <v>106</v>
      </c>
      <c r="B127" s="27">
        <v>11</v>
      </c>
      <c r="C127" s="27" t="s">
        <v>37</v>
      </c>
      <c r="D127" s="24"/>
      <c r="E127" s="25"/>
      <c r="F127" s="10">
        <f t="shared" si="20"/>
        <v>0</v>
      </c>
      <c r="G127" s="15">
        <f t="shared" si="21"/>
        <v>0</v>
      </c>
      <c r="H127" s="26"/>
    </row>
    <row r="128" spans="1:8" x14ac:dyDescent="0.35">
      <c r="A128" s="32" t="s">
        <v>107</v>
      </c>
      <c r="B128" s="27">
        <v>5</v>
      </c>
      <c r="C128" s="27" t="s">
        <v>37</v>
      </c>
      <c r="D128" s="24"/>
      <c r="E128" s="25"/>
      <c r="F128" s="10">
        <f t="shared" si="20"/>
        <v>0</v>
      </c>
      <c r="G128" s="15">
        <f t="shared" si="21"/>
        <v>0</v>
      </c>
      <c r="H128" s="26"/>
    </row>
    <row r="129" spans="1:8" x14ac:dyDescent="0.35">
      <c r="A129" s="32" t="s">
        <v>108</v>
      </c>
      <c r="B129" s="27">
        <v>5</v>
      </c>
      <c r="C129" s="27" t="s">
        <v>37</v>
      </c>
      <c r="D129" s="24"/>
      <c r="E129" s="25"/>
      <c r="F129" s="10">
        <f>+D129*(1-E129)</f>
        <v>0</v>
      </c>
      <c r="G129" s="15">
        <f>+F129*B129</f>
        <v>0</v>
      </c>
      <c r="H129" s="26"/>
    </row>
    <row r="130" spans="1:8" x14ac:dyDescent="0.35">
      <c r="A130" s="23" t="s">
        <v>109</v>
      </c>
      <c r="B130" s="19" t="s">
        <v>13</v>
      </c>
      <c r="C130" s="19" t="s">
        <v>14</v>
      </c>
      <c r="D130" s="20" t="s">
        <v>15</v>
      </c>
      <c r="E130" s="22" t="s">
        <v>16</v>
      </c>
      <c r="F130" s="20" t="s">
        <v>17</v>
      </c>
      <c r="G130" s="20" t="s">
        <v>18</v>
      </c>
      <c r="H130" s="28" t="s">
        <v>19</v>
      </c>
    </row>
    <row r="131" spans="1:8" x14ac:dyDescent="0.35">
      <c r="A131" s="32" t="s">
        <v>110</v>
      </c>
      <c r="B131" s="27">
        <v>43</v>
      </c>
      <c r="C131" s="27" t="s">
        <v>37</v>
      </c>
      <c r="D131" s="24"/>
      <c r="E131" s="25"/>
      <c r="F131" s="10">
        <f t="shared" si="20"/>
        <v>0</v>
      </c>
      <c r="G131" s="15">
        <f t="shared" si="21"/>
        <v>0</v>
      </c>
      <c r="H131" s="26"/>
    </row>
    <row r="132" spans="1:8" x14ac:dyDescent="0.35">
      <c r="A132" s="32" t="s">
        <v>111</v>
      </c>
      <c r="B132" s="27">
        <v>1</v>
      </c>
      <c r="C132" s="27" t="s">
        <v>37</v>
      </c>
      <c r="D132" s="24"/>
      <c r="E132" s="25"/>
      <c r="F132" s="10">
        <f t="shared" si="20"/>
        <v>0</v>
      </c>
      <c r="G132" s="15">
        <f t="shared" si="21"/>
        <v>0</v>
      </c>
      <c r="H132" s="26"/>
    </row>
    <row r="133" spans="1:8" ht="29" x14ac:dyDescent="0.35">
      <c r="A133" s="36" t="s">
        <v>112</v>
      </c>
      <c r="B133" s="27">
        <v>16</v>
      </c>
      <c r="C133" s="27" t="s">
        <v>37</v>
      </c>
      <c r="D133" s="24"/>
      <c r="E133" s="25"/>
      <c r="F133" s="10">
        <f t="shared" si="20"/>
        <v>0</v>
      </c>
      <c r="G133" s="15">
        <f t="shared" si="21"/>
        <v>0</v>
      </c>
      <c r="H133" s="26"/>
    </row>
    <row r="134" spans="1:8" x14ac:dyDescent="0.35">
      <c r="A134" s="32" t="s">
        <v>113</v>
      </c>
      <c r="B134" s="27">
        <v>1</v>
      </c>
      <c r="C134" s="27" t="s">
        <v>37</v>
      </c>
      <c r="D134" s="24"/>
      <c r="E134" s="25"/>
      <c r="F134" s="10">
        <f t="shared" si="20"/>
        <v>0</v>
      </c>
      <c r="G134" s="15">
        <f t="shared" si="21"/>
        <v>0</v>
      </c>
      <c r="H134" s="26"/>
    </row>
    <row r="135" spans="1:8" x14ac:dyDescent="0.35">
      <c r="A135" s="32" t="s">
        <v>114</v>
      </c>
      <c r="B135" s="27">
        <v>2</v>
      </c>
      <c r="C135" s="27" t="s">
        <v>37</v>
      </c>
      <c r="D135" s="24"/>
      <c r="E135" s="25"/>
      <c r="F135" s="10">
        <f t="shared" si="20"/>
        <v>0</v>
      </c>
      <c r="G135" s="15">
        <f t="shared" si="21"/>
        <v>0</v>
      </c>
      <c r="H135" s="26"/>
    </row>
    <row r="136" spans="1:8" x14ac:dyDescent="0.35">
      <c r="A136" s="32" t="s">
        <v>115</v>
      </c>
      <c r="B136" s="27">
        <v>1</v>
      </c>
      <c r="C136" s="27" t="s">
        <v>37</v>
      </c>
      <c r="D136" s="24"/>
      <c r="E136" s="25"/>
      <c r="F136" s="10">
        <f t="shared" si="20"/>
        <v>0</v>
      </c>
      <c r="G136" s="15">
        <f t="shared" si="21"/>
        <v>0</v>
      </c>
      <c r="H136" s="26"/>
    </row>
    <row r="137" spans="1:8" x14ac:dyDescent="0.35">
      <c r="A137" s="32" t="s">
        <v>116</v>
      </c>
      <c r="B137" s="27">
        <v>9</v>
      </c>
      <c r="C137" s="27" t="s">
        <v>37</v>
      </c>
      <c r="D137" s="24"/>
      <c r="E137" s="25"/>
      <c r="F137" s="10">
        <f t="shared" ref="F137:F139" si="28">+D137*(1-E137)</f>
        <v>0</v>
      </c>
      <c r="G137" s="15">
        <f t="shared" ref="G137:G139" si="29">+F137*B137</f>
        <v>0</v>
      </c>
      <c r="H137" s="26"/>
    </row>
    <row r="138" spans="1:8" x14ac:dyDescent="0.35">
      <c r="A138" s="32" t="s">
        <v>117</v>
      </c>
      <c r="B138" s="27">
        <v>19</v>
      </c>
      <c r="C138" s="27" t="s">
        <v>37</v>
      </c>
      <c r="D138" s="24"/>
      <c r="E138" s="25"/>
      <c r="F138" s="10">
        <f t="shared" si="28"/>
        <v>0</v>
      </c>
      <c r="G138" s="15">
        <f t="shared" si="29"/>
        <v>0</v>
      </c>
      <c r="H138" s="26"/>
    </row>
    <row r="139" spans="1:8" x14ac:dyDescent="0.35">
      <c r="A139" s="32" t="s">
        <v>118</v>
      </c>
      <c r="B139" s="27">
        <v>1</v>
      </c>
      <c r="C139" s="27" t="s">
        <v>37</v>
      </c>
      <c r="D139" s="24"/>
      <c r="E139" s="25"/>
      <c r="F139" s="10">
        <f t="shared" si="28"/>
        <v>0</v>
      </c>
      <c r="G139" s="15">
        <f t="shared" si="29"/>
        <v>0</v>
      </c>
      <c r="H139" s="26"/>
    </row>
    <row r="140" spans="1:8" x14ac:dyDescent="0.35">
      <c r="A140" s="32" t="s">
        <v>119</v>
      </c>
      <c r="B140" s="27">
        <v>1</v>
      </c>
      <c r="C140" s="27" t="s">
        <v>37</v>
      </c>
      <c r="D140" s="24"/>
      <c r="E140" s="25"/>
      <c r="F140" s="10">
        <f>+D140*(1-E140)</f>
        <v>0</v>
      </c>
      <c r="G140" s="15">
        <f>+F140*B140</f>
        <v>0</v>
      </c>
      <c r="H140" s="26"/>
    </row>
    <row r="141" spans="1:8" x14ac:dyDescent="0.35">
      <c r="A141" s="23" t="s">
        <v>120</v>
      </c>
      <c r="B141" s="19" t="s">
        <v>13</v>
      </c>
      <c r="C141" s="19" t="s">
        <v>14</v>
      </c>
      <c r="D141" s="20" t="s">
        <v>15</v>
      </c>
      <c r="E141" s="22" t="s">
        <v>16</v>
      </c>
      <c r="F141" s="20" t="s">
        <v>17</v>
      </c>
      <c r="G141" s="20" t="s">
        <v>18</v>
      </c>
      <c r="H141" s="28" t="s">
        <v>19</v>
      </c>
    </row>
    <row r="142" spans="1:8" ht="14.5" customHeight="1" x14ac:dyDescent="0.35">
      <c r="A142" s="31" t="s">
        <v>121</v>
      </c>
      <c r="B142" s="27">
        <v>14</v>
      </c>
      <c r="C142" s="27" t="s">
        <v>37</v>
      </c>
      <c r="D142" s="24"/>
      <c r="E142" s="25"/>
      <c r="F142" s="10">
        <f t="shared" si="20"/>
        <v>0</v>
      </c>
      <c r="G142" s="15">
        <f t="shared" si="21"/>
        <v>0</v>
      </c>
      <c r="H142" s="26"/>
    </row>
    <row r="143" spans="1:8" ht="14.5" customHeight="1" x14ac:dyDescent="0.35">
      <c r="A143" s="31" t="s">
        <v>122</v>
      </c>
      <c r="B143" s="27">
        <v>1</v>
      </c>
      <c r="C143" s="27" t="s">
        <v>37</v>
      </c>
      <c r="D143" s="24"/>
      <c r="E143" s="25"/>
      <c r="F143" s="10">
        <f t="shared" ref="F143" si="30">+D143*(1-E143)</f>
        <v>0</v>
      </c>
      <c r="G143" s="15">
        <f t="shared" ref="G143" si="31">+F143*B143</f>
        <v>0</v>
      </c>
      <c r="H143" s="26"/>
    </row>
    <row r="144" spans="1:8" ht="14.5" customHeight="1" x14ac:dyDescent="0.35">
      <c r="A144" s="31" t="s">
        <v>123</v>
      </c>
      <c r="B144" s="27">
        <v>1</v>
      </c>
      <c r="C144" s="27" t="s">
        <v>37</v>
      </c>
      <c r="D144" s="24"/>
      <c r="E144" s="25"/>
      <c r="F144" s="10">
        <f t="shared" ref="F144" si="32">+D144*(1-E144)</f>
        <v>0</v>
      </c>
      <c r="G144" s="15">
        <f t="shared" ref="G144" si="33">+F144*B144</f>
        <v>0</v>
      </c>
      <c r="H144" s="26"/>
    </row>
    <row r="145" spans="1:8" ht="14.5" customHeight="1" x14ac:dyDescent="0.35">
      <c r="A145" s="31" t="s">
        <v>124</v>
      </c>
      <c r="B145" s="27">
        <v>96</v>
      </c>
      <c r="C145" s="27" t="s">
        <v>37</v>
      </c>
      <c r="D145" s="24"/>
      <c r="E145" s="25"/>
      <c r="F145" s="10">
        <f t="shared" si="20"/>
        <v>0</v>
      </c>
      <c r="G145" s="15">
        <f t="shared" si="21"/>
        <v>0</v>
      </c>
      <c r="H145" s="26"/>
    </row>
    <row r="146" spans="1:8" ht="14.5" customHeight="1" x14ac:dyDescent="0.35">
      <c r="A146" s="31" t="s">
        <v>125</v>
      </c>
      <c r="B146" s="27">
        <v>16</v>
      </c>
      <c r="C146" s="27" t="s">
        <v>37</v>
      </c>
      <c r="D146" s="24"/>
      <c r="E146" s="25"/>
      <c r="F146" s="10">
        <f t="shared" si="20"/>
        <v>0</v>
      </c>
      <c r="G146" s="15">
        <f t="shared" si="21"/>
        <v>0</v>
      </c>
      <c r="H146" s="26"/>
    </row>
    <row r="147" spans="1:8" ht="14.5" customHeight="1" x14ac:dyDescent="0.35">
      <c r="A147" s="31" t="s">
        <v>126</v>
      </c>
      <c r="B147" s="27">
        <v>1</v>
      </c>
      <c r="C147" s="27" t="s">
        <v>37</v>
      </c>
      <c r="D147" s="24"/>
      <c r="E147" s="25"/>
      <c r="F147" s="10">
        <f t="shared" ref="F147:F153" si="34">+D147*(1-E147)</f>
        <v>0</v>
      </c>
      <c r="G147" s="15">
        <f t="shared" ref="G147:G153" si="35">+F147*B147</f>
        <v>0</v>
      </c>
      <c r="H147" s="26"/>
    </row>
    <row r="148" spans="1:8" ht="14.5" customHeight="1" x14ac:dyDescent="0.35">
      <c r="A148" s="31" t="s">
        <v>127</v>
      </c>
      <c r="B148" s="27">
        <v>1</v>
      </c>
      <c r="C148" s="27" t="s">
        <v>37</v>
      </c>
      <c r="D148" s="24"/>
      <c r="E148" s="25"/>
      <c r="F148" s="10">
        <f t="shared" si="34"/>
        <v>0</v>
      </c>
      <c r="G148" s="15">
        <f t="shared" si="35"/>
        <v>0</v>
      </c>
      <c r="H148" s="26"/>
    </row>
    <row r="149" spans="1:8" ht="14.5" customHeight="1" x14ac:dyDescent="0.35">
      <c r="A149" s="31" t="s">
        <v>128</v>
      </c>
      <c r="B149" s="27">
        <v>1</v>
      </c>
      <c r="C149" s="27" t="s">
        <v>37</v>
      </c>
      <c r="D149" s="24"/>
      <c r="E149" s="25"/>
      <c r="F149" s="10">
        <f t="shared" si="34"/>
        <v>0</v>
      </c>
      <c r="G149" s="15">
        <f t="shared" si="35"/>
        <v>0</v>
      </c>
      <c r="H149" s="26"/>
    </row>
    <row r="150" spans="1:8" ht="14.5" customHeight="1" x14ac:dyDescent="0.35">
      <c r="A150" s="31" t="s">
        <v>129</v>
      </c>
      <c r="B150" s="27">
        <v>1</v>
      </c>
      <c r="C150" s="27" t="s">
        <v>37</v>
      </c>
      <c r="D150" s="24"/>
      <c r="E150" s="25"/>
      <c r="F150" s="10">
        <f t="shared" si="34"/>
        <v>0</v>
      </c>
      <c r="G150" s="15">
        <f t="shared" si="35"/>
        <v>0</v>
      </c>
      <c r="H150" s="26"/>
    </row>
    <row r="151" spans="1:8" ht="29" x14ac:dyDescent="0.35">
      <c r="A151" s="31" t="s">
        <v>130</v>
      </c>
      <c r="B151" s="27">
        <v>12</v>
      </c>
      <c r="C151" s="27" t="s">
        <v>37</v>
      </c>
      <c r="D151" s="24"/>
      <c r="E151" s="25"/>
      <c r="F151" s="10">
        <f t="shared" si="34"/>
        <v>0</v>
      </c>
      <c r="G151" s="15">
        <f t="shared" si="35"/>
        <v>0</v>
      </c>
      <c r="H151" s="26"/>
    </row>
    <row r="152" spans="1:8" ht="14.5" customHeight="1" x14ac:dyDescent="0.35">
      <c r="A152" s="31" t="s">
        <v>131</v>
      </c>
      <c r="B152" s="27">
        <v>4</v>
      </c>
      <c r="C152" s="27" t="s">
        <v>37</v>
      </c>
      <c r="D152" s="24"/>
      <c r="E152" s="25"/>
      <c r="F152" s="10">
        <f t="shared" si="34"/>
        <v>0</v>
      </c>
      <c r="G152" s="15">
        <f t="shared" si="35"/>
        <v>0</v>
      </c>
      <c r="H152" s="26"/>
    </row>
    <row r="153" spans="1:8" ht="14.5" customHeight="1" x14ac:dyDescent="0.35">
      <c r="A153" s="31" t="s">
        <v>132</v>
      </c>
      <c r="B153" s="27">
        <v>1</v>
      </c>
      <c r="C153" s="27" t="s">
        <v>37</v>
      </c>
      <c r="D153" s="24"/>
      <c r="E153" s="25"/>
      <c r="F153" s="10">
        <f t="shared" si="34"/>
        <v>0</v>
      </c>
      <c r="G153" s="15">
        <f t="shared" si="35"/>
        <v>0</v>
      </c>
      <c r="H153" s="26"/>
    </row>
    <row r="154" spans="1:8" ht="14.5" customHeight="1" x14ac:dyDescent="0.35">
      <c r="A154" s="31" t="s">
        <v>133</v>
      </c>
      <c r="B154" s="27">
        <v>1</v>
      </c>
      <c r="C154" s="27" t="s">
        <v>37</v>
      </c>
      <c r="D154" s="24"/>
      <c r="E154" s="25"/>
      <c r="F154" s="10">
        <f>+D154*(1-E154)</f>
        <v>0</v>
      </c>
      <c r="G154" s="15">
        <f>+F154*B154</f>
        <v>0</v>
      </c>
      <c r="H154" s="26"/>
    </row>
    <row r="155" spans="1:8" x14ac:dyDescent="0.35">
      <c r="A155" s="102"/>
      <c r="B155" s="102"/>
      <c r="C155" s="102"/>
      <c r="D155" s="102"/>
      <c r="E155" s="102"/>
      <c r="F155" s="102"/>
      <c r="G155" s="102"/>
      <c r="H155" s="102"/>
    </row>
    <row r="156" spans="1:8" x14ac:dyDescent="0.35">
      <c r="A156" s="109" t="s">
        <v>134</v>
      </c>
      <c r="B156" s="104"/>
      <c r="C156" s="104"/>
      <c r="D156" s="104"/>
      <c r="E156" s="104"/>
      <c r="F156" s="104"/>
      <c r="G156" s="104"/>
      <c r="H156" s="105"/>
    </row>
    <row r="157" spans="1:8" x14ac:dyDescent="0.35">
      <c r="A157" s="23" t="s">
        <v>135</v>
      </c>
      <c r="B157" s="19" t="s">
        <v>13</v>
      </c>
      <c r="C157" s="19" t="s">
        <v>14</v>
      </c>
      <c r="D157" s="20" t="s">
        <v>15</v>
      </c>
      <c r="E157" s="22" t="s">
        <v>16</v>
      </c>
      <c r="F157" s="20" t="s">
        <v>17</v>
      </c>
      <c r="G157" s="20" t="s">
        <v>18</v>
      </c>
      <c r="H157" s="28" t="s">
        <v>19</v>
      </c>
    </row>
    <row r="158" spans="1:8" ht="43.5" x14ac:dyDescent="0.35">
      <c r="A158" s="31" t="s">
        <v>136</v>
      </c>
      <c r="B158" s="27">
        <v>416</v>
      </c>
      <c r="C158" s="27" t="s">
        <v>37</v>
      </c>
      <c r="D158" s="24"/>
      <c r="E158" s="25"/>
      <c r="F158" s="10">
        <f t="shared" ref="F158:F161" si="36">+D158*(1-E158)</f>
        <v>0</v>
      </c>
      <c r="G158" s="15">
        <f t="shared" ref="G158:G161" si="37">+F158*B158</f>
        <v>0</v>
      </c>
      <c r="H158" s="26"/>
    </row>
    <row r="159" spans="1:8" ht="43.5" x14ac:dyDescent="0.35">
      <c r="A159" s="31" t="s">
        <v>137</v>
      </c>
      <c r="B159" s="27">
        <v>416</v>
      </c>
      <c r="C159" s="27" t="s">
        <v>37</v>
      </c>
      <c r="D159" s="24"/>
      <c r="E159" s="25"/>
      <c r="F159" s="10">
        <f t="shared" si="36"/>
        <v>0</v>
      </c>
      <c r="G159" s="15">
        <f t="shared" si="37"/>
        <v>0</v>
      </c>
      <c r="H159" s="26"/>
    </row>
    <row r="160" spans="1:8" x14ac:dyDescent="0.35">
      <c r="A160" s="31" t="s">
        <v>138</v>
      </c>
      <c r="B160" s="27">
        <v>123</v>
      </c>
      <c r="C160" s="27" t="s">
        <v>23</v>
      </c>
      <c r="D160" s="24"/>
      <c r="E160" s="25"/>
      <c r="F160" s="10">
        <f t="shared" si="36"/>
        <v>0</v>
      </c>
      <c r="G160" s="15">
        <f t="shared" si="37"/>
        <v>0</v>
      </c>
      <c r="H160" s="26"/>
    </row>
    <row r="161" spans="1:8" x14ac:dyDescent="0.35">
      <c r="A161" s="31" t="s">
        <v>139</v>
      </c>
      <c r="B161" s="27">
        <v>40</v>
      </c>
      <c r="C161" s="27" t="s">
        <v>23</v>
      </c>
      <c r="D161" s="24"/>
      <c r="E161" s="25"/>
      <c r="F161" s="10">
        <f t="shared" si="36"/>
        <v>0</v>
      </c>
      <c r="G161" s="15">
        <f t="shared" si="37"/>
        <v>0</v>
      </c>
      <c r="H161" s="26"/>
    </row>
    <row r="162" spans="1:8" x14ac:dyDescent="0.35">
      <c r="A162" s="31" t="s">
        <v>140</v>
      </c>
      <c r="B162" s="27">
        <v>1</v>
      </c>
      <c r="C162" s="27" t="s">
        <v>23</v>
      </c>
      <c r="D162" s="24"/>
      <c r="E162" s="25"/>
      <c r="F162" s="10">
        <f t="shared" ref="F162:F163" si="38">+D162*(1-E162)</f>
        <v>0</v>
      </c>
      <c r="G162" s="15">
        <f t="shared" ref="G162:G163" si="39">+F162*B162</f>
        <v>0</v>
      </c>
      <c r="H162" s="26"/>
    </row>
    <row r="163" spans="1:8" x14ac:dyDescent="0.35">
      <c r="A163" s="31" t="s">
        <v>141</v>
      </c>
      <c r="B163" s="27">
        <v>10</v>
      </c>
      <c r="C163" s="27" t="s">
        <v>23</v>
      </c>
      <c r="D163" s="24"/>
      <c r="E163" s="25"/>
      <c r="F163" s="10">
        <f t="shared" si="38"/>
        <v>0</v>
      </c>
      <c r="G163" s="15">
        <f t="shared" si="39"/>
        <v>0</v>
      </c>
      <c r="H163" s="26"/>
    </row>
    <row r="164" spans="1:8" ht="29" x14ac:dyDescent="0.35">
      <c r="A164" s="31" t="s">
        <v>142</v>
      </c>
      <c r="B164" s="27">
        <v>115</v>
      </c>
      <c r="C164" s="27" t="s">
        <v>143</v>
      </c>
      <c r="D164" s="24"/>
      <c r="E164" s="25"/>
      <c r="F164" s="10">
        <f t="shared" ref="F164" si="40">+D164*(1-E164)</f>
        <v>0</v>
      </c>
      <c r="G164" s="15">
        <f t="shared" ref="G164" si="41">+F164*B164</f>
        <v>0</v>
      </c>
      <c r="H164" s="26"/>
    </row>
    <row r="165" spans="1:8" ht="29" x14ac:dyDescent="0.35">
      <c r="A165" s="31" t="s">
        <v>144</v>
      </c>
      <c r="B165" s="27">
        <v>115</v>
      </c>
      <c r="C165" s="27" t="s">
        <v>143</v>
      </c>
      <c r="D165" s="24"/>
      <c r="E165" s="25"/>
      <c r="F165" s="10">
        <f>+D165*(1-E165)</f>
        <v>0</v>
      </c>
      <c r="G165" s="15">
        <f>+F165*B165</f>
        <v>0</v>
      </c>
      <c r="H165" s="26"/>
    </row>
    <row r="166" spans="1:8" x14ac:dyDescent="0.35">
      <c r="A166" s="31" t="s">
        <v>145</v>
      </c>
      <c r="B166" s="27">
        <v>183</v>
      </c>
      <c r="C166" s="27" t="s">
        <v>37</v>
      </c>
      <c r="D166" s="24"/>
      <c r="E166" s="25"/>
      <c r="F166" s="10">
        <f t="shared" ref="F166" si="42">+D166*(1-E166)</f>
        <v>0</v>
      </c>
      <c r="G166" s="15">
        <f t="shared" ref="G166" si="43">+F166*B166</f>
        <v>0</v>
      </c>
      <c r="H166" s="26"/>
    </row>
    <row r="167" spans="1:8" ht="15" customHeight="1" x14ac:dyDescent="0.35">
      <c r="A167" s="102"/>
      <c r="B167" s="102"/>
      <c r="C167" s="102"/>
      <c r="D167" s="102"/>
      <c r="E167" s="102"/>
      <c r="F167" s="102"/>
      <c r="G167" s="102"/>
      <c r="H167" s="102"/>
    </row>
    <row r="168" spans="1:8" x14ac:dyDescent="0.35">
      <c r="A168" s="119" t="s">
        <v>146</v>
      </c>
      <c r="B168" s="120"/>
      <c r="C168" s="120"/>
      <c r="D168" s="120"/>
      <c r="E168" s="120"/>
      <c r="F168" s="121"/>
      <c r="G168" s="51">
        <f>SUM(G16:G166)</f>
        <v>0</v>
      </c>
      <c r="H168" s="52"/>
    </row>
    <row r="169" spans="1:8" x14ac:dyDescent="0.35">
      <c r="A169" s="56"/>
      <c r="B169" s="57"/>
      <c r="C169" s="57"/>
      <c r="D169" s="58"/>
      <c r="E169" s="59"/>
      <c r="F169" s="58"/>
      <c r="G169" s="58"/>
      <c r="H169" s="60"/>
    </row>
    <row r="170" spans="1:8" x14ac:dyDescent="0.35">
      <c r="A170" s="61"/>
      <c r="B170" s="62"/>
      <c r="C170" s="62"/>
      <c r="D170" s="63"/>
      <c r="E170" s="64"/>
      <c r="F170" s="63"/>
      <c r="G170" s="63"/>
      <c r="H170" s="65"/>
    </row>
    <row r="171" spans="1:8" s="6" customFormat="1" ht="16.5" x14ac:dyDescent="0.35">
      <c r="A171" s="110" t="s">
        <v>147</v>
      </c>
      <c r="B171" s="111"/>
      <c r="C171" s="111"/>
      <c r="D171" s="111"/>
      <c r="E171" s="111"/>
      <c r="F171" s="111"/>
      <c r="G171" s="111"/>
      <c r="H171" s="112"/>
    </row>
    <row r="172" spans="1:8" s="2" customFormat="1" x14ac:dyDescent="0.35">
      <c r="A172" s="21" t="s">
        <v>12</v>
      </c>
      <c r="B172" s="19" t="s">
        <v>13</v>
      </c>
      <c r="C172" s="19" t="s">
        <v>14</v>
      </c>
      <c r="D172" s="20" t="s">
        <v>15</v>
      </c>
      <c r="E172" s="22" t="s">
        <v>16</v>
      </c>
      <c r="F172" s="20" t="s">
        <v>17</v>
      </c>
      <c r="G172" s="20" t="s">
        <v>18</v>
      </c>
      <c r="H172" s="28" t="s">
        <v>19</v>
      </c>
    </row>
    <row r="173" spans="1:8" ht="29" x14ac:dyDescent="0.35">
      <c r="A173" s="31" t="s">
        <v>148</v>
      </c>
      <c r="B173" s="27">
        <v>1</v>
      </c>
      <c r="C173" s="27" t="s">
        <v>37</v>
      </c>
      <c r="D173" s="24"/>
      <c r="E173" s="25"/>
      <c r="F173" s="10">
        <f>+D173*(1-E173)</f>
        <v>0</v>
      </c>
      <c r="G173" s="15">
        <f>+F173*B173</f>
        <v>0</v>
      </c>
      <c r="H173" s="26"/>
    </row>
    <row r="174" spans="1:8" ht="54" customHeight="1" x14ac:dyDescent="0.35">
      <c r="A174" s="31" t="s">
        <v>149</v>
      </c>
      <c r="B174" s="27">
        <v>1</v>
      </c>
      <c r="C174" s="27" t="s">
        <v>37</v>
      </c>
      <c r="D174" s="24"/>
      <c r="E174" s="25"/>
      <c r="F174" s="10">
        <f>+D174*(1-E174)</f>
        <v>0</v>
      </c>
      <c r="G174" s="15">
        <f>+F174*B174</f>
        <v>0</v>
      </c>
      <c r="H174" s="26"/>
    </row>
    <row r="175" spans="1:8" x14ac:dyDescent="0.35">
      <c r="A175" s="116" t="s">
        <v>150</v>
      </c>
      <c r="B175" s="117"/>
      <c r="C175" s="117"/>
      <c r="D175" s="117"/>
      <c r="E175" s="117"/>
      <c r="F175" s="118"/>
      <c r="G175" s="73">
        <f>SUM(G173:G174)</f>
        <v>0</v>
      </c>
      <c r="H175" s="74"/>
    </row>
    <row r="176" spans="1:8" x14ac:dyDescent="0.35">
      <c r="A176" s="61"/>
      <c r="B176" s="62"/>
      <c r="C176" s="62"/>
      <c r="D176" s="63"/>
      <c r="E176" s="64"/>
      <c r="F176" s="63"/>
      <c r="G176" s="63"/>
      <c r="H176" s="65"/>
    </row>
    <row r="177" spans="1:9" x14ac:dyDescent="0.35">
      <c r="A177" s="75" t="s">
        <v>151</v>
      </c>
      <c r="B177" s="76"/>
      <c r="C177" s="76"/>
      <c r="D177" s="77"/>
      <c r="E177" s="78"/>
      <c r="F177" s="77"/>
      <c r="G177" s="79">
        <f>+G168+G175</f>
        <v>0</v>
      </c>
      <c r="H177" s="80"/>
    </row>
    <row r="178" spans="1:9" x14ac:dyDescent="0.35">
      <c r="A178" s="56"/>
      <c r="B178" s="57"/>
      <c r="C178" s="57"/>
      <c r="D178" s="58"/>
      <c r="E178" s="59"/>
      <c r="F178" s="58"/>
      <c r="G178" s="58"/>
      <c r="H178" s="60"/>
    </row>
    <row r="179" spans="1:9" x14ac:dyDescent="0.35">
      <c r="A179" s="75" t="s">
        <v>152</v>
      </c>
      <c r="B179" s="76"/>
      <c r="C179" s="76"/>
      <c r="D179" s="77"/>
      <c r="E179" s="78"/>
      <c r="F179" s="77"/>
      <c r="G179" s="79">
        <f>G168</f>
        <v>0</v>
      </c>
      <c r="H179" s="80"/>
    </row>
    <row r="180" spans="1:9" x14ac:dyDescent="0.35">
      <c r="A180" s="56"/>
      <c r="B180" s="57"/>
      <c r="C180" s="57"/>
      <c r="D180" s="58"/>
      <c r="E180" s="59"/>
      <c r="F180" s="58"/>
      <c r="G180" s="58"/>
      <c r="H180" s="60"/>
    </row>
    <row r="181" spans="1:9" x14ac:dyDescent="0.35">
      <c r="A181" s="75" t="s">
        <v>153</v>
      </c>
      <c r="B181" s="76"/>
      <c r="C181" s="76"/>
      <c r="D181" s="77"/>
      <c r="E181" s="78"/>
      <c r="F181" s="77"/>
      <c r="G181" s="79">
        <f>G168</f>
        <v>0</v>
      </c>
      <c r="H181" s="80"/>
    </row>
    <row r="182" spans="1:9" x14ac:dyDescent="0.35">
      <c r="A182" s="56"/>
      <c r="B182" s="57"/>
      <c r="C182" s="57"/>
      <c r="D182" s="58"/>
      <c r="E182" s="59"/>
      <c r="F182" s="58"/>
      <c r="G182" s="58"/>
      <c r="H182" s="60"/>
    </row>
    <row r="183" spans="1:9" x14ac:dyDescent="0.35">
      <c r="A183" s="81"/>
      <c r="B183" s="53"/>
      <c r="C183" s="53"/>
      <c r="D183" s="54"/>
      <c r="E183" s="55"/>
      <c r="F183" s="54"/>
      <c r="G183" s="54"/>
      <c r="H183" s="82"/>
    </row>
    <row r="184" spans="1:9" s="6" customFormat="1" ht="14.5" customHeight="1" x14ac:dyDescent="0.35">
      <c r="A184" s="110" t="s">
        <v>154</v>
      </c>
      <c r="B184" s="111"/>
      <c r="C184" s="111"/>
      <c r="D184" s="111"/>
      <c r="E184" s="111"/>
      <c r="F184" s="111"/>
      <c r="G184" s="111"/>
      <c r="H184" s="112"/>
      <c r="I184" s="7"/>
    </row>
    <row r="185" spans="1:9" x14ac:dyDescent="0.35">
      <c r="A185" s="113"/>
      <c r="B185" s="114"/>
      <c r="C185" s="114"/>
      <c r="D185" s="114"/>
      <c r="E185" s="114"/>
      <c r="F185" s="114"/>
      <c r="G185" s="114"/>
      <c r="H185" s="115"/>
    </row>
    <row r="186" spans="1:9" ht="36" customHeight="1" x14ac:dyDescent="0.35">
      <c r="A186" s="83" t="s">
        <v>155</v>
      </c>
      <c r="B186" s="19"/>
      <c r="C186" s="19"/>
      <c r="D186" s="20"/>
      <c r="E186" s="22" t="s">
        <v>16</v>
      </c>
      <c r="F186" s="20"/>
      <c r="G186" s="20"/>
      <c r="H186" s="28" t="s">
        <v>19</v>
      </c>
    </row>
    <row r="187" spans="1:9" ht="14.5" customHeight="1" x14ac:dyDescent="0.35">
      <c r="A187" s="31" t="s">
        <v>156</v>
      </c>
      <c r="B187" s="27"/>
      <c r="C187" s="27"/>
      <c r="D187" s="33"/>
      <c r="E187" s="25"/>
      <c r="F187" s="11"/>
      <c r="G187" s="11"/>
      <c r="H187" s="26"/>
    </row>
    <row r="188" spans="1:9" ht="14.5" customHeight="1" x14ac:dyDescent="0.35">
      <c r="A188" s="31" t="s">
        <v>109</v>
      </c>
      <c r="B188" s="27"/>
      <c r="C188" s="27"/>
      <c r="D188" s="33"/>
      <c r="E188" s="25"/>
      <c r="F188" s="11"/>
      <c r="G188" s="11"/>
      <c r="H188" s="26"/>
    </row>
    <row r="189" spans="1:9" x14ac:dyDescent="0.35">
      <c r="A189" s="113"/>
      <c r="B189" s="114"/>
      <c r="C189" s="114"/>
      <c r="D189" s="114"/>
      <c r="E189" s="114"/>
      <c r="F189" s="114"/>
      <c r="G189" s="114"/>
      <c r="H189" s="115"/>
    </row>
    <row r="190" spans="1:9" x14ac:dyDescent="0.35">
      <c r="A190" s="39" t="s">
        <v>157</v>
      </c>
      <c r="B190" s="122"/>
      <c r="C190" s="122" t="s">
        <v>14</v>
      </c>
      <c r="D190" s="122" t="s">
        <v>15</v>
      </c>
      <c r="E190" s="126" t="s">
        <v>16</v>
      </c>
      <c r="F190" s="122" t="s">
        <v>17</v>
      </c>
      <c r="G190" s="122"/>
      <c r="H190" s="124" t="s">
        <v>19</v>
      </c>
    </row>
    <row r="191" spans="1:9" x14ac:dyDescent="0.35">
      <c r="A191" s="40" t="s">
        <v>158</v>
      </c>
      <c r="B191" s="123"/>
      <c r="C191" s="123"/>
      <c r="D191" s="123"/>
      <c r="E191" s="127"/>
      <c r="F191" s="123"/>
      <c r="G191" s="123"/>
      <c r="H191" s="125"/>
    </row>
    <row r="192" spans="1:9" x14ac:dyDescent="0.35">
      <c r="A192" s="38" t="s">
        <v>159</v>
      </c>
      <c r="B192" s="27"/>
      <c r="C192" s="27" t="s">
        <v>37</v>
      </c>
      <c r="D192" s="24"/>
      <c r="E192" s="25"/>
      <c r="F192" s="10">
        <f>+D192*(1-E192)</f>
        <v>0</v>
      </c>
      <c r="G192" s="15"/>
      <c r="H192" s="26"/>
    </row>
    <row r="193" spans="1:8" x14ac:dyDescent="0.35">
      <c r="A193" s="38" t="s">
        <v>160</v>
      </c>
      <c r="B193" s="27"/>
      <c r="C193" s="27" t="s">
        <v>37</v>
      </c>
      <c r="D193" s="24"/>
      <c r="E193" s="25"/>
      <c r="F193" s="10">
        <f t="shared" ref="F193:F197" si="44">+D193*(1-E193)</f>
        <v>0</v>
      </c>
      <c r="G193" s="15"/>
      <c r="H193" s="26"/>
    </row>
    <row r="194" spans="1:8" x14ac:dyDescent="0.35">
      <c r="A194" s="38" t="s">
        <v>161</v>
      </c>
      <c r="B194" s="27"/>
      <c r="C194" s="27" t="s">
        <v>37</v>
      </c>
      <c r="D194" s="24"/>
      <c r="E194" s="25"/>
      <c r="F194" s="10">
        <f t="shared" si="44"/>
        <v>0</v>
      </c>
      <c r="G194" s="15"/>
      <c r="H194" s="26"/>
    </row>
    <row r="195" spans="1:8" x14ac:dyDescent="0.35">
      <c r="A195" s="38" t="s">
        <v>162</v>
      </c>
      <c r="B195" s="27"/>
      <c r="C195" s="27" t="s">
        <v>37</v>
      </c>
      <c r="D195" s="24"/>
      <c r="E195" s="25"/>
      <c r="F195" s="10">
        <f t="shared" si="44"/>
        <v>0</v>
      </c>
      <c r="G195" s="15"/>
      <c r="H195" s="26"/>
    </row>
    <row r="196" spans="1:8" x14ac:dyDescent="0.35">
      <c r="A196" s="38" t="s">
        <v>163</v>
      </c>
      <c r="B196" s="27"/>
      <c r="C196" s="27" t="s">
        <v>37</v>
      </c>
      <c r="D196" s="24"/>
      <c r="E196" s="25"/>
      <c r="F196" s="10">
        <f t="shared" si="44"/>
        <v>0</v>
      </c>
      <c r="G196" s="15"/>
      <c r="H196" s="26"/>
    </row>
    <row r="197" spans="1:8" x14ac:dyDescent="0.35">
      <c r="A197" s="38" t="s">
        <v>164</v>
      </c>
      <c r="B197" s="27"/>
      <c r="C197" s="27" t="s">
        <v>37</v>
      </c>
      <c r="D197" s="24"/>
      <c r="E197" s="25"/>
      <c r="F197" s="10">
        <f t="shared" si="44"/>
        <v>0</v>
      </c>
      <c r="G197" s="15"/>
      <c r="H197" s="26"/>
    </row>
    <row r="198" spans="1:8" x14ac:dyDescent="0.35">
      <c r="A198" s="38" t="s">
        <v>165</v>
      </c>
      <c r="B198" s="27"/>
      <c r="C198" s="27" t="s">
        <v>37</v>
      </c>
      <c r="D198" s="24"/>
      <c r="E198" s="25"/>
      <c r="F198" s="10">
        <f t="shared" ref="F198:F201" si="45">+D198*(1-E198)</f>
        <v>0</v>
      </c>
      <c r="G198" s="15"/>
      <c r="H198" s="26"/>
    </row>
    <row r="199" spans="1:8" x14ac:dyDescent="0.35">
      <c r="A199" s="38" t="s">
        <v>166</v>
      </c>
      <c r="B199" s="27"/>
      <c r="C199" s="27" t="s">
        <v>37</v>
      </c>
      <c r="D199" s="24"/>
      <c r="E199" s="25"/>
      <c r="F199" s="10">
        <f t="shared" si="45"/>
        <v>0</v>
      </c>
      <c r="G199" s="15"/>
      <c r="H199" s="26"/>
    </row>
    <row r="200" spans="1:8" x14ac:dyDescent="0.35">
      <c r="A200" s="38" t="s">
        <v>167</v>
      </c>
      <c r="B200" s="27"/>
      <c r="C200" s="27" t="s">
        <v>37</v>
      </c>
      <c r="D200" s="24"/>
      <c r="E200" s="25"/>
      <c r="F200" s="10">
        <f t="shared" si="45"/>
        <v>0</v>
      </c>
      <c r="G200" s="15"/>
      <c r="H200" s="26"/>
    </row>
    <row r="201" spans="1:8" x14ac:dyDescent="0.35">
      <c r="A201" s="38" t="s">
        <v>168</v>
      </c>
      <c r="B201" s="27"/>
      <c r="C201" s="27" t="s">
        <v>37</v>
      </c>
      <c r="D201" s="24"/>
      <c r="E201" s="25"/>
      <c r="F201" s="10">
        <f t="shared" si="45"/>
        <v>0</v>
      </c>
      <c r="G201" s="15"/>
      <c r="H201" s="26"/>
    </row>
    <row r="202" spans="1:8" x14ac:dyDescent="0.35">
      <c r="A202" s="38" t="s">
        <v>169</v>
      </c>
      <c r="B202" s="27"/>
      <c r="C202" s="27" t="s">
        <v>37</v>
      </c>
      <c r="D202" s="24"/>
      <c r="E202" s="25"/>
      <c r="F202" s="10">
        <f t="shared" ref="F202:F207" si="46">+D202*(1-E202)</f>
        <v>0</v>
      </c>
      <c r="G202" s="15"/>
      <c r="H202" s="26"/>
    </row>
    <row r="203" spans="1:8" x14ac:dyDescent="0.35">
      <c r="A203" s="38" t="s">
        <v>170</v>
      </c>
      <c r="B203" s="27"/>
      <c r="C203" s="27" t="s">
        <v>37</v>
      </c>
      <c r="D203" s="24"/>
      <c r="E203" s="25"/>
      <c r="F203" s="10">
        <f t="shared" si="46"/>
        <v>0</v>
      </c>
      <c r="G203" s="15"/>
      <c r="H203" s="26"/>
    </row>
    <row r="204" spans="1:8" x14ac:dyDescent="0.35">
      <c r="A204" s="38" t="s">
        <v>171</v>
      </c>
      <c r="B204" s="27"/>
      <c r="C204" s="27" t="s">
        <v>23</v>
      </c>
      <c r="D204" s="24"/>
      <c r="E204" s="25"/>
      <c r="F204" s="10">
        <f t="shared" si="46"/>
        <v>0</v>
      </c>
      <c r="G204" s="15"/>
      <c r="H204" s="26"/>
    </row>
    <row r="205" spans="1:8" x14ac:dyDescent="0.35">
      <c r="A205" s="38" t="s">
        <v>172</v>
      </c>
      <c r="B205" s="27"/>
      <c r="C205" s="27" t="s">
        <v>23</v>
      </c>
      <c r="D205" s="24"/>
      <c r="E205" s="25"/>
      <c r="F205" s="10">
        <f t="shared" si="46"/>
        <v>0</v>
      </c>
      <c r="G205" s="15"/>
      <c r="H205" s="26"/>
    </row>
    <row r="206" spans="1:8" x14ac:dyDescent="0.35">
      <c r="A206" s="38" t="s">
        <v>173</v>
      </c>
      <c r="B206" s="27"/>
      <c r="C206" s="27" t="s">
        <v>23</v>
      </c>
      <c r="D206" s="24"/>
      <c r="E206" s="25"/>
      <c r="F206" s="10">
        <f t="shared" si="46"/>
        <v>0</v>
      </c>
      <c r="G206" s="15"/>
      <c r="H206" s="26"/>
    </row>
    <row r="207" spans="1:8" ht="54" customHeight="1" x14ac:dyDescent="0.35">
      <c r="A207" s="31" t="s">
        <v>174</v>
      </c>
      <c r="B207" s="27"/>
      <c r="C207" s="27" t="s">
        <v>37</v>
      </c>
      <c r="D207" s="24"/>
      <c r="E207" s="25"/>
      <c r="F207" s="10">
        <f t="shared" si="46"/>
        <v>0</v>
      </c>
      <c r="G207" s="15"/>
      <c r="H207" s="26"/>
    </row>
    <row r="208" spans="1:8" x14ac:dyDescent="0.35">
      <c r="A208" s="113"/>
      <c r="B208" s="114"/>
      <c r="C208" s="114"/>
      <c r="D208" s="114"/>
      <c r="E208" s="114"/>
      <c r="F208" s="114"/>
      <c r="G208" s="114"/>
      <c r="H208" s="115"/>
    </row>
  </sheetData>
  <protectedRanges>
    <protectedRange algorithmName="SHA-512" hashValue="JGFwPWq+qVrd7WSVabT0dMZQvP+XgVNczJmyy5XISNJlQMXaTqq/CC61y76JtXEzf387jDFzd8rbNvMnHTp1LQ==" saltValue="tK77CEv051m7xnfxuAeegQ==" spinCount="100000" sqref="A16:C16 F54:G55 F57:G58 F60:G61 F207:G207 F29:G32 F25:G27 F21:G23 F34:G37 F39:G41 F63:G63 F65:G65 F72:G129 F131:G140 F43:G45 F47:G50 F142:G154 F67:G67 F158:G166 F17:G17 A18:C18 F173:G174 E18:G18 E16:G16" name="Alue1_2"/>
    <protectedRange algorithmName="SHA-512" hashValue="JGFwPWq+qVrd7WSVabT0dMZQvP+XgVNczJmyy5XISNJlQMXaTqq/CC61y76JtXEzf387jDFzd8rbNvMnHTp1LQ==" saltValue="tK77CEv051m7xnfxuAeegQ==" spinCount="100000" sqref="F192:G206" name="Alue1_2_1"/>
  </protectedRanges>
  <mergeCells count="42">
    <mergeCell ref="G70:G71"/>
    <mergeCell ref="A156:H156"/>
    <mergeCell ref="A167:H167"/>
    <mergeCell ref="A155:H155"/>
    <mergeCell ref="B70:B71"/>
    <mergeCell ref="C70:C71"/>
    <mergeCell ref="D70:D71"/>
    <mergeCell ref="E70:E71"/>
    <mergeCell ref="H70:H71"/>
    <mergeCell ref="F70:F71"/>
    <mergeCell ref="A208:H208"/>
    <mergeCell ref="A175:F175"/>
    <mergeCell ref="A168:F168"/>
    <mergeCell ref="A184:H184"/>
    <mergeCell ref="A189:H189"/>
    <mergeCell ref="A185:H185"/>
    <mergeCell ref="G190:G191"/>
    <mergeCell ref="H190:H191"/>
    <mergeCell ref="B190:B191"/>
    <mergeCell ref="C190:C191"/>
    <mergeCell ref="D190:D191"/>
    <mergeCell ref="E190:E191"/>
    <mergeCell ref="F190:F191"/>
    <mergeCell ref="A171:H171"/>
    <mergeCell ref="A8:H8"/>
    <mergeCell ref="A13:H13"/>
    <mergeCell ref="A51:H51"/>
    <mergeCell ref="A68:H68"/>
    <mergeCell ref="A69:H69"/>
    <mergeCell ref="A19:H19"/>
    <mergeCell ref="D9:H9"/>
    <mergeCell ref="A52:H52"/>
    <mergeCell ref="A14:H14"/>
    <mergeCell ref="A7:B7"/>
    <mergeCell ref="C1:H1"/>
    <mergeCell ref="A2:H2"/>
    <mergeCell ref="C7:H7"/>
    <mergeCell ref="A6:H6"/>
    <mergeCell ref="A3:H3"/>
    <mergeCell ref="A4:H4"/>
    <mergeCell ref="A1:B1"/>
    <mergeCell ref="A5:H5"/>
  </mergeCells>
  <phoneticPr fontId="2" type="noConversion"/>
  <hyperlinks>
    <hyperlink ref="A71" r:id="rId1" display="Pyydämme palvelutarjoajaa käyttämään Kelan määrittelemiä koodeja Sairaanhoitokorvausten taksaluettelo 1.1.2026 mukaan" xr:uid="{957F8593-6EED-4036-8333-326EA7751B96}"/>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Asiakirja" ma:contentTypeID="0x010100E6B5BC202C584245806BCF72878B39BD" ma:contentTypeVersion="12" ma:contentTypeDescription="Luo uusi asiakirja." ma:contentTypeScope="" ma:versionID="08c3aa71764578a57324b1e3d3d4023a">
  <xsd:schema xmlns:xsd="http://www.w3.org/2001/XMLSchema" xmlns:xs="http://www.w3.org/2001/XMLSchema" xmlns:p="http://schemas.microsoft.com/office/2006/metadata/properties" xmlns:ns2="9738a2ac-a8af-487e-b9b1-f82253341c9a" xmlns:ns3="280b3867-e097-4cca-bbe1-05ecc1175b45" targetNamespace="http://schemas.microsoft.com/office/2006/metadata/properties" ma:root="true" ma:fieldsID="d987c93c03614558f252c65f5c33731c" ns2:_="" ns3:_="">
    <xsd:import namespace="9738a2ac-a8af-487e-b9b1-f82253341c9a"/>
    <xsd:import namespace="280b3867-e097-4cca-bbe1-05ecc1175b4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738a2ac-a8af-487e-b9b1-f82253341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Kuvien tunnisteet" ma:readOnly="false" ma:fieldId="{5cf76f15-5ced-4ddc-b409-7134ff3c332f}" ma:taxonomyMulti="true" ma:sspId="4a23a578-0d27-41c4-8129-41bd5801aa64"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80b3867-e097-4cca-bbe1-05ecc1175b45"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c3439f2-bb1a-470e-b702-4d9dadc826bb}" ma:internalName="TaxCatchAll" ma:showField="CatchAllData" ma:web="280b3867-e097-4cca-bbe1-05ecc1175b4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80b3867-e097-4cca-bbe1-05ecc1175b45" xsi:nil="true"/>
    <lcf76f155ced4ddcb4097134ff3c332f xmlns="9738a2ac-a8af-487e-b9b1-f82253341c9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5ABD1EF-6EA7-424B-80BD-808F39339424}">
  <ds:schemaRefs>
    <ds:schemaRef ds:uri="http://schemas.microsoft.com/sharepoint/v3/contenttype/forms"/>
  </ds:schemaRefs>
</ds:datastoreItem>
</file>

<file path=customXml/itemProps2.xml><?xml version="1.0" encoding="utf-8"?>
<ds:datastoreItem xmlns:ds="http://schemas.openxmlformats.org/officeDocument/2006/customXml" ds:itemID="{CA58BB0B-6CED-4520-AA72-419FE41346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738a2ac-a8af-487e-b9b1-f82253341c9a"/>
    <ds:schemaRef ds:uri="280b3867-e097-4cca-bbe1-05ecc1175b4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439E804-823E-48F9-A1C7-54F4CE09F3A7}">
  <ds:schemaRefs>
    <ds:schemaRef ds:uri="http://schemas.microsoft.com/office/2006/metadata/properties"/>
    <ds:schemaRef ds:uri="http://schemas.microsoft.com/office/infopath/2007/PartnerControls"/>
    <ds:schemaRef ds:uri="280b3867-e097-4cca-bbe1-05ecc1175b45"/>
    <ds:schemaRef ds:uri="9738a2ac-a8af-487e-b9b1-f82253341c9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1</vt:i4>
      </vt:variant>
    </vt:vector>
  </HeadingPairs>
  <TitlesOfParts>
    <vt:vector size="1" baseType="lpstr">
      <vt:lpstr>Osat A, B ja C_Hintataulukko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Susanna Ahola</dc:creator>
  <cp:keywords/>
  <dc:description/>
  <cp:lastModifiedBy>Elina Kangas</cp:lastModifiedBy>
  <cp:revision/>
  <dcterms:created xsi:type="dcterms:W3CDTF">2015-06-05T18:17:20Z</dcterms:created>
  <dcterms:modified xsi:type="dcterms:W3CDTF">2026-03-02T15:20:07Z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0x010100E6B5BC202C584245806BCF72878B39BD</vt:lpwstr>
  </property>
  <property fmtid="{D5CDD505-2E9C-101B-9397-08002B2CF9AE}" pid="3" name="MediaServiceImageTags">
    <vt:lpwstr/>
  </property>
</Properties>
</file>