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328"/>
  <workbookPr filterPrivacy="1" defaultThemeVersion="124226"/>
  <xr:revisionPtr revIDLastSave="34" documentId="11_7412A969EE8D370FCE6A07460913760B26059388" xr6:coauthVersionLast="45" xr6:coauthVersionMax="45" xr10:uidLastSave="{6CC51264-B05D-4C9C-A018-A43423DEEE5D}"/>
  <bookViews>
    <workbookView xWindow="-120" yWindow="-120" windowWidth="38640" windowHeight="21240" activeTab="1" xr2:uid="{00000000-000D-0000-FFFF-FFFF00000000}"/>
  </bookViews>
  <sheets>
    <sheet name="Ohje" sheetId="1" r:id="rId1"/>
    <sheet name="1-Yksikköhinnat" sheetId="33" r:id="rId2"/>
    <sheet name="2- Vertailuhinta" sheetId="34" r:id="rId3"/>
  </sheets>
  <definedNames>
    <definedName name="_xlnm.Print_Area" localSheetId="1">'1-Yksikköhinnat'!$A$1:$K$100</definedName>
    <definedName name="_xlnm.Print_Area" localSheetId="2">'2- Vertailuhinta'!$A$1:$S$106</definedName>
    <definedName name="_xlnm.Print_Area" localSheetId="0">Ohje!$A$1:$L$44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7" i="34" l="1"/>
  <c r="H98" i="34"/>
  <c r="H96" i="34"/>
  <c r="H84" i="34"/>
  <c r="Q84" i="34" s="1"/>
  <c r="H85" i="34"/>
  <c r="Q85" i="34"/>
  <c r="H83" i="34"/>
  <c r="Q83" i="34" s="1"/>
  <c r="H76" i="34"/>
  <c r="H77" i="34"/>
  <c r="H75" i="34"/>
  <c r="H72" i="34"/>
  <c r="I98" i="34"/>
  <c r="I97" i="34"/>
  <c r="I96" i="34"/>
  <c r="I93" i="34"/>
  <c r="I89" i="34"/>
  <c r="I88" i="34"/>
  <c r="I85" i="34"/>
  <c r="I84" i="34"/>
  <c r="I83" i="34"/>
  <c r="I80" i="34"/>
  <c r="I77" i="34"/>
  <c r="I76" i="34"/>
  <c r="I75" i="34"/>
  <c r="I72" i="34"/>
  <c r="I68" i="34"/>
  <c r="I67" i="34"/>
  <c r="I66" i="34"/>
  <c r="I62" i="34"/>
  <c r="I61" i="34"/>
  <c r="I60" i="34"/>
  <c r="I59" i="34"/>
  <c r="I58" i="34"/>
  <c r="I56" i="34"/>
  <c r="I55" i="34"/>
  <c r="I54" i="34"/>
  <c r="I53" i="34"/>
  <c r="I52" i="34"/>
  <c r="I49" i="34"/>
  <c r="I48" i="34"/>
  <c r="I45" i="34"/>
  <c r="I44" i="34"/>
  <c r="I43" i="34"/>
  <c r="I41" i="34"/>
  <c r="I40" i="34"/>
  <c r="I39" i="34"/>
  <c r="I37" i="34"/>
  <c r="I36" i="34"/>
  <c r="I35" i="34"/>
  <c r="I32" i="34"/>
  <c r="I31" i="34"/>
  <c r="I28" i="34"/>
  <c r="I27" i="34"/>
  <c r="I26" i="34"/>
  <c r="I23" i="34"/>
  <c r="I22" i="34"/>
  <c r="I21" i="34"/>
  <c r="I19" i="34"/>
  <c r="I18" i="34"/>
  <c r="I17" i="34"/>
  <c r="I14" i="34"/>
  <c r="I13" i="34"/>
  <c r="I12" i="34"/>
  <c r="I10" i="34"/>
  <c r="I9" i="34"/>
  <c r="I8" i="34"/>
  <c r="H8" i="34"/>
  <c r="Q8" i="34"/>
  <c r="H93" i="34"/>
  <c r="Q93" i="34"/>
  <c r="H92" i="34"/>
  <c r="Q92" i="34"/>
  <c r="H89" i="34"/>
  <c r="Q89" i="34"/>
  <c r="H88" i="34"/>
  <c r="H80" i="34"/>
  <c r="Q80" i="34" s="1"/>
  <c r="H68" i="34"/>
  <c r="Q68" i="34" s="1"/>
  <c r="H67" i="34"/>
  <c r="Q67" i="34" s="1"/>
  <c r="H66" i="34"/>
  <c r="Q66" i="34" s="1"/>
  <c r="H62" i="34"/>
  <c r="Q62" i="34" s="1"/>
  <c r="H61" i="34"/>
  <c r="Q61" i="34" s="1"/>
  <c r="H60" i="34"/>
  <c r="Q60" i="34" s="1"/>
  <c r="H59" i="34"/>
  <c r="H58" i="34"/>
  <c r="Q58" i="34" s="1"/>
  <c r="H56" i="34"/>
  <c r="Q56" i="34" s="1"/>
  <c r="H55" i="34"/>
  <c r="Q55" i="34" s="1"/>
  <c r="H54" i="34"/>
  <c r="Q54" i="34" s="1"/>
  <c r="H53" i="34"/>
  <c r="Q53" i="34" s="1"/>
  <c r="H52" i="34"/>
  <c r="Q52" i="34" s="1"/>
  <c r="H49" i="34"/>
  <c r="Q49" i="34" s="1"/>
  <c r="H48" i="34"/>
  <c r="Q48" i="34" s="1"/>
  <c r="H45" i="34"/>
  <c r="Q45" i="34" s="1"/>
  <c r="H44" i="34"/>
  <c r="Q44" i="34" s="1"/>
  <c r="H43" i="34"/>
  <c r="Q43" i="34" s="1"/>
  <c r="H41" i="34"/>
  <c r="Q41" i="34" s="1"/>
  <c r="H39" i="34"/>
  <c r="Q39" i="34" s="1"/>
  <c r="H40" i="34"/>
  <c r="Q40" i="34" s="1"/>
  <c r="H37" i="34"/>
  <c r="H36" i="34"/>
  <c r="Q36" i="34"/>
  <c r="H35" i="34"/>
  <c r="Q35" i="34" s="1"/>
  <c r="H32" i="34"/>
  <c r="Q32" i="34"/>
  <c r="H31" i="34"/>
  <c r="Q31" i="34" s="1"/>
  <c r="H30" i="34"/>
  <c r="Q30" i="34" s="1"/>
  <c r="H28" i="34"/>
  <c r="Q28" i="34" s="1"/>
  <c r="H27" i="34"/>
  <c r="Q27" i="34"/>
  <c r="H26" i="34"/>
  <c r="Q26" i="34" s="1"/>
  <c r="H23" i="34"/>
  <c r="Q23" i="34" s="1"/>
  <c r="H22" i="34"/>
  <c r="Q22" i="34" s="1"/>
  <c r="H21" i="34"/>
  <c r="Q21" i="34" s="1"/>
  <c r="H19" i="34"/>
  <c r="Q19" i="34" s="1"/>
  <c r="H18" i="34"/>
  <c r="Q18" i="34" s="1"/>
  <c r="H17" i="34"/>
  <c r="Q17" i="34" s="1"/>
  <c r="H14" i="34"/>
  <c r="Q14" i="34" s="1"/>
  <c r="H13" i="34"/>
  <c r="Q13" i="34" s="1"/>
  <c r="H12" i="34"/>
  <c r="Q12" i="34" s="1"/>
  <c r="H10" i="34"/>
  <c r="Q10" i="34" s="1"/>
  <c r="H9" i="34"/>
  <c r="Q9" i="34" s="1"/>
  <c r="I30" i="34"/>
  <c r="Q77" i="34"/>
  <c r="Q76" i="34"/>
  <c r="Q75" i="34"/>
  <c r="Q59" i="34"/>
  <c r="Q37" i="34"/>
  <c r="G2" i="34"/>
  <c r="Q72" i="34"/>
  <c r="Q88" i="34"/>
  <c r="I92" i="34"/>
  <c r="C4" i="34"/>
  <c r="G5" i="34"/>
  <c r="C71" i="34"/>
  <c r="G72" i="34"/>
  <c r="C82" i="34"/>
  <c r="G83" i="34"/>
  <c r="C87" i="34"/>
  <c r="G88" i="34"/>
  <c r="G89" i="34"/>
  <c r="C91" i="34"/>
  <c r="G95" i="34"/>
  <c r="G96" i="34"/>
  <c r="G97" i="34"/>
  <c r="G98" i="34"/>
  <c r="Q33" i="34" l="1"/>
  <c r="Q57" i="34"/>
  <c r="Q50" i="34"/>
  <c r="Q63" i="34"/>
  <c r="Q15" i="34"/>
  <c r="Q69" i="34"/>
  <c r="Q24" i="34"/>
  <c r="Q46" i="34"/>
  <c r="Q102" i="34" l="1"/>
</calcChain>
</file>

<file path=xl/sharedStrings.xml><?xml version="1.0" encoding="utf-8"?>
<sst xmlns="http://schemas.openxmlformats.org/spreadsheetml/2006/main" count="487" uniqueCount="92">
  <si>
    <t>Mobiili- ja yritystietoliikenteen palvelujen kilpailutus</t>
  </si>
  <si>
    <t>Yritystietoliikenneverkon palvelujen hinnat</t>
  </si>
  <si>
    <t>Tarjoaja: [Nimi tähän]</t>
  </si>
  <si>
    <t>Osa-alue 1. Yritystietoliikenneverkon palvelut</t>
  </si>
  <si>
    <t>Tietoliikenneyhteydet</t>
  </si>
  <si>
    <t>Yhteydet ja SLA-tasot</t>
  </si>
  <si>
    <t>Vantaa, Sarkatie 1</t>
  </si>
  <si>
    <t>WAN yhteys nopeudella 100/100Mbits, SLA 6h -tasolla</t>
  </si>
  <si>
    <t>€/kk</t>
  </si>
  <si>
    <t xml:space="preserve"> </t>
  </si>
  <si>
    <t>WAN yhteys nopeudella 100/100Mbits, SLA 8h -tasolla</t>
  </si>
  <si>
    <t>WAN yhteys nopeudella 100/100Mbits, SLA 12h -tasolla</t>
  </si>
  <si>
    <t>WAN yhteys nopeudella 200/200Mbits, SLA 6h -tasolla</t>
  </si>
  <si>
    <t>WAN yhteys nopeudella 200/200Mbits, SLA 8h -tasolla</t>
  </si>
  <si>
    <t>WAN yhteys nopeudella 200/200Mbits, SLA 12h -tasolla</t>
  </si>
  <si>
    <t>Vantaa, Nuolikuja 6</t>
  </si>
  <si>
    <t>Turku, Rautatehtaankatu 3</t>
  </si>
  <si>
    <t>Rajamäki, Kiljavantie 6</t>
  </si>
  <si>
    <t>WAN yhteys nopeudella 500/500Mbits, SLA 6h -tasolla</t>
  </si>
  <si>
    <t>WAN yhteys nopeudella 500/500Mbits, SLA 8h -tasolla</t>
  </si>
  <si>
    <t>WAN yhteys nopeudella 500/500Mbits, SLA 12h -tasolla</t>
  </si>
  <si>
    <t>WAN yhteys nopeudella 1/1Gbits, SLA 6h -tasolla</t>
  </si>
  <si>
    <t>WAN yhteys nopeudella 1/1Gbits, SLA 8h -tasolla</t>
  </si>
  <si>
    <t>WAN yhteys nopeudella 1/1Gbits, SLA 12h -tasolla</t>
  </si>
  <si>
    <t>WAN yhteys nopeudella L2 500/500Mbits, SLA 6h-tasolla</t>
  </si>
  <si>
    <t>WAN yhteys nopeudella L2 500/500Mbits, SLA 8h -tasolla</t>
  </si>
  <si>
    <t>WAN yhteys nopeudella L2 500/500Mbits, SLA 12h -tasolla</t>
  </si>
  <si>
    <t>Sammatti, Werlanderintie 170</t>
  </si>
  <si>
    <t>WAN yhteys nopeudella 2/1Mbits, SLA 12h -tasolla</t>
  </si>
  <si>
    <t>WAN yhteys nopeudella 10/5Mbits, SLA 12h -tasolla</t>
  </si>
  <si>
    <t>Muut yhteydet</t>
  </si>
  <si>
    <t>Langaton WAN-yhteys vähintään nopeudella 20Mbit/s, 2h vasteaikahuolto, ark 7-18</t>
  </si>
  <si>
    <t>Langaton WAN-yhteys vähintään nopeudella 50Mbit/s,  2h vasteaikahuolto, ark 7-18</t>
  </si>
  <si>
    <t>Langaton WAN-yhteys vähintään nopeudella 100Mbit/s,  2h vasteaikahuolto, ark 7-18</t>
  </si>
  <si>
    <t>Langaton WAN-yhteys vähintään nopeudella 200Mbit/s,  2h vasteaikahuolto, ark 7-18</t>
  </si>
  <si>
    <t>Langaton WAN-yhteys vähintään nopeudella 300Mbit/s,  2h vasteaikahuolto, ark 7-18</t>
  </si>
  <si>
    <t>Langaton 4G varayhteys vähintään nopeudella 20Mbit/s, 2h vasteaikahuolto, ark 7-18</t>
  </si>
  <si>
    <t>Langaton 4G varayhteys vähintään nopeudella 50Mbit/s, 2h vasteaikahuolto, ark 7-18</t>
  </si>
  <si>
    <t>Langaton 4G varayhteys vähintään nopeudella 100Mbit/s, 2h vasteaikahuolto, ark 7-18</t>
  </si>
  <si>
    <t>Langaton 4G varayhteys vähintään nopeudella 200Mbit/s, 2h vasteaikahuolto, ark 7-18</t>
  </si>
  <si>
    <t>Langaton 4G varayhteys vähintään nopeudella 300Mbit/s, 2h vasteaikahuolto, ark 7-18</t>
  </si>
  <si>
    <t>Internet-yhteys ja O365-yhteys (optiot)</t>
  </si>
  <si>
    <t>Internet-yhteys nopeudella 50/50Mbit/s, SLA 24/7</t>
  </si>
  <si>
    <t>Internet-yhteys nopeudella 100/100Mbit/s, SLA 24/7</t>
  </si>
  <si>
    <t>Internet-yhteys nopeudella 500/500Mbit/s, SLA 24/7</t>
  </si>
  <si>
    <t>Internet -yhteyden lisäpalvelu (optio)</t>
  </si>
  <si>
    <t>DDoS-torjuntapalvelu</t>
  </si>
  <si>
    <t>€/palvelu/kk</t>
  </si>
  <si>
    <t>Palomuuri palveluna (optio)</t>
  </si>
  <si>
    <t>Palomuuri palveluna</t>
  </si>
  <si>
    <t>€/kpl</t>
  </si>
  <si>
    <t>Palomuurin sääntömuutos - määrän ylittävä normaalimuutos</t>
  </si>
  <si>
    <t>Palomuurin sääntömuutos - pikatoimitus</t>
  </si>
  <si>
    <t>Hiekkalaatikointi (Sandboxing) palveluna (optio)</t>
  </si>
  <si>
    <t>Hiekkalaatikointi palveluna</t>
  </si>
  <si>
    <t>Muutostyöt</t>
  </si>
  <si>
    <t xml:space="preserve">Pikatoimituksen hinta </t>
  </si>
  <si>
    <t xml:space="preserve">Liittymän nopeuden nosto </t>
  </si>
  <si>
    <t>Liittymän siirto toiseen osoitteeseen (ilman rakentamiskustannuksia)</t>
  </si>
  <si>
    <t>Palvelujen käyttöönotto</t>
  </si>
  <si>
    <t>Käyttöönotto palveluun kuuluvien kokonaisuuksien osalta (kiinteä kokonaishinta)</t>
  </si>
  <si>
    <t>€/kiinteä kokonaishinta</t>
  </si>
  <si>
    <t>Koulutuspäivä asiakkaan pääkäyttäjille</t>
  </si>
  <si>
    <t>€/koulutuspäivä</t>
  </si>
  <si>
    <t>Asiantuntijapalveluiden yksikköhinnat</t>
  </si>
  <si>
    <t>Tietoliikennesuunnittelija</t>
  </si>
  <si>
    <t>€/tunti</t>
  </si>
  <si>
    <t>Teleasentaja</t>
  </si>
  <si>
    <t>Virka-ajan ulkopuolinen työ (päivähinnan muutos %-yksikköinä)</t>
  </si>
  <si>
    <t>Työ arkisin klo 16-24</t>
  </si>
  <si>
    <t>korotus % tuntihintaan</t>
  </si>
  <si>
    <t>Työ lauantaina klo 8-16</t>
  </si>
  <si>
    <t>Työ sunnuntaina klo 8-16</t>
  </si>
  <si>
    <t>Yksikköhinta</t>
  </si>
  <si>
    <t>Yksikkö</t>
  </si>
  <si>
    <t>Vertailukerroin</t>
  </si>
  <si>
    <t>Aikakerroin</t>
  </si>
  <si>
    <t>Vertailuhinnassa huomioitava kustannus</t>
  </si>
  <si>
    <t>x</t>
  </si>
  <si>
    <t>kpl/kk</t>
  </si>
  <si>
    <t>kk</t>
  </si>
  <si>
    <t>=</t>
  </si>
  <si>
    <t xml:space="preserve">     Keskiarvo vertailuhintaan</t>
  </si>
  <si>
    <t>palvelu</t>
  </si>
  <si>
    <t>kpl</t>
  </si>
  <si>
    <t>koulutuspäivä</t>
  </si>
  <si>
    <t>tunti/kk</t>
  </si>
  <si>
    <t>Tietoliikenneasentaja</t>
  </si>
  <si>
    <t>tunti/vuosi</t>
  </si>
  <si>
    <t>vuosi</t>
  </si>
  <si>
    <t>Vertailuhinta osa-alue 1:</t>
  </si>
  <si>
    <t>Yritystietoliikenneverkon hinnat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</si>
</sst>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0.00\ &quot;€&quot;"/>
    <numFmt numFmtId="165" formatCode="#,##0.000\ &quot;€&quot;"/>
    <numFmt numFmtId="166" formatCode="_-* #,##0.000\ &quot;€&quot;_-;\-* #,##0.000\ &quot;€&quot;_-;_-* &quot;-&quot;??\ &quot;€&quot;_-;_-@_-"/>
  </numFmts>
  <fonts count="33" x14ac:knownFonts="1">
    <font>
      <sz val="10"/>
      <name val="Arial"/>
    </font>
    <font>
      <sz val="10"/>
      <name val="Arial"/>
      <family val="2"/>
    </font>
    <font>
      <b/>
      <sz val="10"/>
      <name val="Arial"/>
      <family val="2"/>
    </font>
    <font>
      <b/>
      <sz val="11"/>
      <name val="Arial"/>
      <family val="2"/>
    </font>
    <font>
      <sz val="8"/>
      <name val="Arial"/>
      <family val="2"/>
    </font>
    <font>
      <i/>
      <sz val="10"/>
      <name val="Arial"/>
      <family val="2"/>
    </font>
    <font>
      <b/>
      <sz val="12"/>
      <name val="Arial"/>
      <family val="2"/>
    </font>
    <font>
      <sz val="10"/>
      <name val="Arial Narrow"/>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62"/>
      <name val="Cambria"/>
      <family val="2"/>
    </font>
    <font>
      <b/>
      <sz val="11"/>
      <color indexed="8"/>
      <name val="Calibri"/>
      <family val="2"/>
    </font>
    <font>
      <sz val="11"/>
      <color indexed="10"/>
      <name val="Calibri"/>
      <family val="2"/>
    </font>
    <font>
      <i/>
      <u/>
      <sz val="10"/>
      <name val="Arial"/>
      <family val="2"/>
    </font>
    <font>
      <b/>
      <sz val="11"/>
      <color theme="1"/>
      <name val="Calibri"/>
      <family val="2"/>
      <scheme val="minor"/>
    </font>
    <font>
      <sz val="11"/>
      <name val="Calibri"/>
      <family val="2"/>
    </font>
    <font>
      <b/>
      <sz val="16"/>
      <name val="Arial"/>
      <family val="2"/>
    </font>
    <font>
      <sz val="11"/>
      <name val="Arial"/>
      <family val="2"/>
    </font>
    <font>
      <sz val="10"/>
      <color theme="0"/>
      <name val="Arial"/>
      <family val="2"/>
    </font>
    <font>
      <sz val="10"/>
      <color rgb="FFFF0000"/>
      <name val="Arial"/>
      <family val="2"/>
    </font>
    <font>
      <b/>
      <sz val="11"/>
      <name val="Arial"/>
      <family val="2"/>
    </font>
  </fonts>
  <fills count="20">
    <fill>
      <patternFill patternType="none"/>
    </fill>
    <fill>
      <patternFill patternType="gray125"/>
    </fill>
    <fill>
      <patternFill patternType="solid">
        <fgColor indexed="39"/>
      </patternFill>
    </fill>
    <fill>
      <patternFill patternType="solid">
        <fgColor indexed="36"/>
      </patternFill>
    </fill>
    <fill>
      <patternFill patternType="solid">
        <fgColor indexed="35"/>
      </patternFill>
    </fill>
    <fill>
      <patternFill patternType="solid">
        <fgColor indexed="32"/>
      </patternFill>
    </fill>
    <fill>
      <patternFill patternType="solid">
        <fgColor indexed="47"/>
      </patternFill>
    </fill>
    <fill>
      <patternFill patternType="solid">
        <fgColor indexed="22"/>
      </patternFill>
    </fill>
    <fill>
      <patternFill patternType="solid">
        <fgColor indexed="49"/>
      </patternFill>
    </fill>
    <fill>
      <patternFill patternType="solid">
        <fgColor indexed="54"/>
      </patternFill>
    </fill>
    <fill>
      <patternFill patternType="solid">
        <fgColor indexed="45"/>
      </patternFill>
    </fill>
    <fill>
      <patternFill patternType="solid">
        <fgColor indexed="9"/>
      </patternFill>
    </fill>
    <fill>
      <patternFill patternType="solid">
        <fgColor indexed="55"/>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theme="3" tint="0.79998168889431442"/>
        <bgColor indexed="64"/>
      </patternFill>
    </fill>
    <fill>
      <patternFill patternType="solid">
        <fgColor theme="0"/>
        <bgColor indexed="64"/>
      </patternFill>
    </fill>
    <fill>
      <patternFill patternType="solid">
        <fgColor rgb="FF99CCFF"/>
        <bgColor indexed="64"/>
      </patternFill>
    </fill>
    <fill>
      <patternFill patternType="solid">
        <fgColor rgb="FFFFFFFF"/>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39"/>
      </bottom>
      <diagonal/>
    </border>
    <border>
      <left/>
      <right/>
      <top/>
      <bottom style="medium">
        <color indexed="3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medium">
        <color indexed="64"/>
      </left>
      <right/>
      <top/>
      <bottom/>
      <diagonal/>
    </border>
    <border>
      <left/>
      <right/>
      <top style="thin">
        <color theme="0"/>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dashed">
        <color auto="1"/>
      </bottom>
      <diagonal/>
    </border>
    <border>
      <left/>
      <right/>
      <top style="dashed">
        <color theme="0"/>
      </top>
      <bottom style="dashed">
        <color auto="1"/>
      </bottom>
      <diagonal/>
    </border>
    <border>
      <left/>
      <right style="thin">
        <color auto="1"/>
      </right>
      <top style="dashed">
        <color auto="1"/>
      </top>
      <bottom style="dashed">
        <color auto="1"/>
      </bottom>
      <diagonal/>
    </border>
    <border>
      <left/>
      <right/>
      <top style="dashed">
        <color auto="1"/>
      </top>
      <bottom style="dashed">
        <color auto="1"/>
      </bottom>
      <diagonal/>
    </border>
    <border>
      <left/>
      <right style="thin">
        <color auto="1"/>
      </right>
      <top/>
      <bottom style="dashed">
        <color auto="1"/>
      </bottom>
      <diagonal/>
    </border>
    <border>
      <left/>
      <right/>
      <top style="dashed">
        <color theme="0"/>
      </top>
      <bottom/>
      <diagonal/>
    </border>
    <border>
      <left/>
      <right/>
      <top style="dashed">
        <color auto="1"/>
      </top>
      <bottom/>
      <diagonal/>
    </border>
    <border>
      <left style="thin">
        <color theme="0"/>
      </left>
      <right/>
      <top style="thin">
        <color theme="0"/>
      </top>
      <bottom/>
      <diagonal/>
    </border>
    <border>
      <left style="thin">
        <color theme="0"/>
      </left>
      <right/>
      <top/>
      <bottom/>
      <diagonal/>
    </border>
  </borders>
  <cellStyleXfs count="42">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2" borderId="0" applyNumberFormat="0" applyBorder="0" applyAlignment="0" applyProtection="0"/>
    <xf numFmtId="0" fontId="8" fillId="6" borderId="0" applyNumberFormat="0" applyBorder="0" applyAlignment="0" applyProtection="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7" borderId="0" applyNumberFormat="0" applyBorder="0" applyAlignment="0" applyProtection="0"/>
    <xf numFmtId="0" fontId="8" fillId="2" borderId="0" applyNumberFormat="0" applyBorder="0" applyAlignment="0" applyProtection="0"/>
    <xf numFmtId="0" fontId="8" fillId="6" borderId="0" applyNumberFormat="0" applyBorder="0" applyAlignment="0" applyProtection="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6" borderId="0" applyNumberFormat="0" applyBorder="0" applyAlignment="0" applyProtection="0"/>
    <xf numFmtId="0" fontId="9" fillId="8"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9" borderId="0" applyNumberFormat="0" applyBorder="0" applyAlignment="0" applyProtection="0"/>
    <xf numFmtId="0" fontId="9" fillId="8" borderId="0" applyNumberFormat="0" applyBorder="0" applyAlignment="0" applyProtection="0"/>
    <xf numFmtId="0" fontId="9" fillId="3" borderId="0" applyNumberFormat="0" applyBorder="0" applyAlignment="0" applyProtection="0"/>
    <xf numFmtId="0" fontId="10" fillId="10" borderId="0" applyNumberFormat="0" applyBorder="0" applyAlignment="0" applyProtection="0"/>
    <xf numFmtId="0" fontId="11" fillId="11" borderId="1" applyNumberFormat="0" applyAlignment="0" applyProtection="0"/>
    <xf numFmtId="0" fontId="12" fillId="12" borderId="2" applyNumberFormat="0" applyAlignment="0" applyProtection="0"/>
    <xf numFmtId="0" fontId="13" fillId="0" borderId="0" applyNumberFormat="0" applyFill="0" applyBorder="0" applyAlignment="0" applyProtection="0"/>
    <xf numFmtId="0" fontId="14" fillId="4" borderId="0" applyNumberFormat="0" applyBorder="0" applyAlignment="0" applyProtection="0"/>
    <xf numFmtId="0" fontId="15" fillId="0" borderId="3" applyNumberFormat="0" applyFill="0" applyAlignment="0" applyProtection="0"/>
    <xf numFmtId="0" fontId="16" fillId="0" borderId="4" applyNumberFormat="0" applyFill="0" applyAlignment="0" applyProtection="0"/>
    <xf numFmtId="0" fontId="17" fillId="0" borderId="5" applyNumberFormat="0" applyFill="0" applyAlignment="0" applyProtection="0"/>
    <xf numFmtId="0" fontId="17" fillId="0" borderId="0" applyNumberFormat="0" applyFill="0" applyBorder="0" applyAlignment="0" applyProtection="0"/>
    <xf numFmtId="0" fontId="18" fillId="6" borderId="1" applyNumberFormat="0" applyAlignment="0" applyProtection="0"/>
    <xf numFmtId="0" fontId="19" fillId="0" borderId="6" applyNumberFormat="0" applyFill="0" applyAlignment="0" applyProtection="0"/>
    <xf numFmtId="0" fontId="20" fillId="13" borderId="0" applyNumberFormat="0" applyBorder="0" applyAlignment="0" applyProtection="0"/>
    <xf numFmtId="0" fontId="1" fillId="14" borderId="7" applyNumberFormat="0" applyFont="0" applyAlignment="0" applyProtection="0"/>
    <xf numFmtId="0" fontId="21" fillId="11" borderId="8" applyNumberFormat="0" applyAlignment="0" applyProtection="0"/>
    <xf numFmtId="0" fontId="22" fillId="0" borderId="0" applyNumberFormat="0" applyFill="0" applyBorder="0" applyAlignment="0" applyProtection="0"/>
    <xf numFmtId="0" fontId="23" fillId="0" borderId="9" applyNumberFormat="0" applyFill="0" applyAlignment="0" applyProtection="0"/>
    <xf numFmtId="0" fontId="24" fillId="0" borderId="0" applyNumberFormat="0" applyFill="0" applyBorder="0" applyAlignment="0" applyProtection="0"/>
  </cellStyleXfs>
  <cellXfs count="120">
    <xf numFmtId="0" fontId="0" fillId="0" borderId="0" xfId="0"/>
    <xf numFmtId="14" fontId="0" fillId="0" borderId="0" xfId="0" applyNumberFormat="1"/>
    <xf numFmtId="0" fontId="1" fillId="0" borderId="0" xfId="0" applyFont="1"/>
    <xf numFmtId="0" fontId="7" fillId="16" borderId="11" xfId="0" applyFont="1" applyFill="1" applyBorder="1" applyAlignment="1">
      <alignment vertical="top" wrapText="1"/>
    </xf>
    <xf numFmtId="0" fontId="1" fillId="0" borderId="0" xfId="0" applyFont="1" applyAlignment="1">
      <alignment horizontal="center" vertical="center"/>
    </xf>
    <xf numFmtId="44" fontId="7" fillId="16" borderId="11" xfId="0" applyNumberFormat="1" applyFont="1" applyFill="1" applyBorder="1" applyAlignment="1">
      <alignment vertical="top" wrapText="1"/>
    </xf>
    <xf numFmtId="0" fontId="7" fillId="16" borderId="11" xfId="0" quotePrefix="1" applyFont="1" applyFill="1" applyBorder="1" applyAlignment="1">
      <alignment vertical="top" wrapText="1"/>
    </xf>
    <xf numFmtId="0" fontId="0" fillId="0" borderId="12" xfId="0" applyBorder="1"/>
    <xf numFmtId="0" fontId="29" fillId="17" borderId="0" xfId="0" applyFont="1" applyFill="1"/>
    <xf numFmtId="0" fontId="1" fillId="17" borderId="0" xfId="0" applyFont="1" applyFill="1"/>
    <xf numFmtId="0" fontId="2" fillId="17" borderId="0" xfId="0" applyFont="1" applyFill="1" applyAlignment="1">
      <alignment horizontal="center" vertical="top"/>
    </xf>
    <xf numFmtId="0" fontId="2" fillId="17" borderId="0" xfId="0" applyFont="1" applyFill="1" applyAlignment="1">
      <alignment horizontal="left" vertical="center"/>
    </xf>
    <xf numFmtId="14" fontId="2" fillId="17" borderId="0" xfId="0" applyNumberFormat="1" applyFont="1" applyFill="1" applyAlignment="1">
      <alignment horizontal="left" vertical="center"/>
    </xf>
    <xf numFmtId="0" fontId="30" fillId="17" borderId="0" xfId="0" applyFont="1" applyFill="1"/>
    <xf numFmtId="0" fontId="0" fillId="17" borderId="0" xfId="0" applyFill="1"/>
    <xf numFmtId="0" fontId="2" fillId="17" borderId="0" xfId="0" applyFont="1" applyFill="1"/>
    <xf numFmtId="0" fontId="3" fillId="17" borderId="0" xfId="0" applyFont="1" applyFill="1"/>
    <xf numFmtId="0" fontId="30" fillId="0" borderId="0" xfId="0" applyFont="1"/>
    <xf numFmtId="0" fontId="5" fillId="17" borderId="0" xfId="0" applyFont="1" applyFill="1"/>
    <xf numFmtId="0" fontId="25" fillId="17" borderId="0" xfId="0" applyFont="1" applyFill="1"/>
    <xf numFmtId="0" fontId="0" fillId="17" borderId="10" xfId="0" applyFill="1" applyBorder="1"/>
    <xf numFmtId="0" fontId="6" fillId="17" borderId="13" xfId="0" applyFont="1" applyFill="1" applyBorder="1"/>
    <xf numFmtId="0" fontId="0" fillId="17" borderId="12" xfId="0" applyFill="1" applyBorder="1"/>
    <xf numFmtId="0" fontId="3" fillId="17" borderId="12" xfId="0" applyFont="1" applyFill="1" applyBorder="1"/>
    <xf numFmtId="0" fontId="0" fillId="17" borderId="14" xfId="0" applyFill="1" applyBorder="1"/>
    <xf numFmtId="0" fontId="0" fillId="17" borderId="15" xfId="0" applyFill="1" applyBorder="1"/>
    <xf numFmtId="164" fontId="0" fillId="15" borderId="17" xfId="0" applyNumberFormat="1" applyFill="1" applyBorder="1"/>
    <xf numFmtId="0" fontId="3" fillId="17" borderId="15" xfId="0" applyFont="1" applyFill="1" applyBorder="1"/>
    <xf numFmtId="0" fontId="0" fillId="17" borderId="16" xfId="0" applyFill="1" applyBorder="1"/>
    <xf numFmtId="0" fontId="27" fillId="0" borderId="0" xfId="0" applyFont="1" applyAlignment="1">
      <alignment vertical="center"/>
    </xf>
    <xf numFmtId="0" fontId="1" fillId="17" borderId="15" xfId="0" applyFont="1" applyFill="1" applyBorder="1"/>
    <xf numFmtId="0" fontId="6" fillId="17" borderId="15" xfId="0" applyFont="1" applyFill="1" applyBorder="1"/>
    <xf numFmtId="9" fontId="1" fillId="15" borderId="17" xfId="0" applyNumberFormat="1" applyFont="1" applyFill="1" applyBorder="1"/>
    <xf numFmtId="0" fontId="0" fillId="17" borderId="18" xfId="0" applyFill="1" applyBorder="1"/>
    <xf numFmtId="0" fontId="0" fillId="17" borderId="19" xfId="0" applyFill="1" applyBorder="1"/>
    <xf numFmtId="0" fontId="0" fillId="17" borderId="20" xfId="0" applyFill="1" applyBorder="1"/>
    <xf numFmtId="0" fontId="2" fillId="0" borderId="22" xfId="0" applyFont="1" applyBorder="1"/>
    <xf numFmtId="0" fontId="1" fillId="0" borderId="23" xfId="0" applyFont="1" applyBorder="1"/>
    <xf numFmtId="165" fontId="1" fillId="15" borderId="17" xfId="0" applyNumberFormat="1" applyFont="1" applyFill="1" applyBorder="1"/>
    <xf numFmtId="0" fontId="7" fillId="17" borderId="0" xfId="0" applyFont="1" applyFill="1"/>
    <xf numFmtId="0" fontId="28" fillId="17" borderId="0" xfId="0" applyFont="1" applyFill="1"/>
    <xf numFmtId="0" fontId="2" fillId="17" borderId="12" xfId="0" applyFont="1" applyFill="1" applyBorder="1" applyAlignment="1">
      <alignment wrapText="1"/>
    </xf>
    <xf numFmtId="0" fontId="1" fillId="17" borderId="0" xfId="0" applyFont="1" applyFill="1" applyAlignment="1">
      <alignment horizontal="center" vertical="center"/>
    </xf>
    <xf numFmtId="0" fontId="28" fillId="17" borderId="0" xfId="0" applyFont="1" applyFill="1" applyAlignment="1">
      <alignment horizontal="right"/>
    </xf>
    <xf numFmtId="44" fontId="28" fillId="17" borderId="0" xfId="0" applyNumberFormat="1" applyFont="1" applyFill="1" applyAlignment="1">
      <alignment horizontal="right"/>
    </xf>
    <xf numFmtId="0" fontId="26" fillId="17" borderId="0" xfId="0" applyFont="1" applyFill="1"/>
    <xf numFmtId="0" fontId="27" fillId="17" borderId="0" xfId="0" applyFont="1" applyFill="1" applyAlignment="1">
      <alignment vertical="center"/>
    </xf>
    <xf numFmtId="0" fontId="1" fillId="17" borderId="21" xfId="0" applyFont="1" applyFill="1" applyBorder="1"/>
    <xf numFmtId="0" fontId="1" fillId="17" borderId="24" xfId="0" applyFont="1" applyFill="1" applyBorder="1"/>
    <xf numFmtId="0" fontId="1" fillId="17" borderId="19" xfId="0" applyFont="1" applyFill="1" applyBorder="1" applyAlignment="1">
      <alignment horizontal="center" vertical="center"/>
    </xf>
    <xf numFmtId="0" fontId="7" fillId="16" borderId="11" xfId="0" quotePrefix="1" applyFont="1" applyFill="1" applyBorder="1" applyAlignment="1">
      <alignment horizontal="center" vertical="top" wrapText="1"/>
    </xf>
    <xf numFmtId="0" fontId="0" fillId="17" borderId="0" xfId="0" applyFill="1" applyAlignment="1">
      <alignment horizontal="center"/>
    </xf>
    <xf numFmtId="0" fontId="1" fillId="17" borderId="0" xfId="0" applyFont="1" applyFill="1" applyAlignment="1">
      <alignment horizontal="center"/>
    </xf>
    <xf numFmtId="0" fontId="7" fillId="16" borderId="11" xfId="0" applyFont="1" applyFill="1" applyBorder="1" applyAlignment="1">
      <alignment horizontal="center" vertical="top" wrapText="1"/>
    </xf>
    <xf numFmtId="0" fontId="0" fillId="17" borderId="19" xfId="0" applyFill="1" applyBorder="1" applyAlignment="1">
      <alignment horizontal="center"/>
    </xf>
    <xf numFmtId="0" fontId="28" fillId="17" borderId="0" xfId="0" applyFont="1" applyFill="1" applyAlignment="1">
      <alignment horizontal="center"/>
    </xf>
    <xf numFmtId="0" fontId="2" fillId="0" borderId="26" xfId="0" applyFont="1" applyBorder="1"/>
    <xf numFmtId="0" fontId="2" fillId="17" borderId="26" xfId="0" applyFont="1" applyFill="1" applyBorder="1"/>
    <xf numFmtId="0" fontId="1" fillId="17" borderId="25" xfId="0" applyFont="1" applyFill="1" applyBorder="1"/>
    <xf numFmtId="0" fontId="0" fillId="17" borderId="14" xfId="0" applyFill="1" applyBorder="1" applyAlignment="1">
      <alignment horizontal="center"/>
    </xf>
    <xf numFmtId="0" fontId="5" fillId="17" borderId="16" xfId="0" applyFont="1" applyFill="1" applyBorder="1" applyAlignment="1">
      <alignment horizontal="center"/>
    </xf>
    <xf numFmtId="0" fontId="1" fillId="17" borderId="16" xfId="0" applyFont="1" applyFill="1" applyBorder="1" applyAlignment="1">
      <alignment horizontal="center"/>
    </xf>
    <xf numFmtId="0" fontId="1" fillId="17" borderId="16" xfId="0" quotePrefix="1" applyFont="1" applyFill="1" applyBorder="1" applyAlignment="1">
      <alignment horizontal="center"/>
    </xf>
    <xf numFmtId="0" fontId="1" fillId="17" borderId="16" xfId="0" applyFont="1" applyFill="1" applyBorder="1" applyAlignment="1">
      <alignment horizontal="center" vertical="top" wrapText="1"/>
    </xf>
    <xf numFmtId="0" fontId="0" fillId="17" borderId="16" xfId="0" applyFill="1" applyBorder="1" applyAlignment="1">
      <alignment horizontal="center"/>
    </xf>
    <xf numFmtId="0" fontId="0" fillId="17" borderId="20" xfId="0" applyFill="1" applyBorder="1" applyAlignment="1">
      <alignment horizontal="center"/>
    </xf>
    <xf numFmtId="0" fontId="0" fillId="0" borderId="0" xfId="0" applyAlignment="1">
      <alignment horizontal="center"/>
    </xf>
    <xf numFmtId="165" fontId="1" fillId="0" borderId="17" xfId="0" applyNumberFormat="1" applyFont="1" applyBorder="1"/>
    <xf numFmtId="0" fontId="2" fillId="0" borderId="21" xfId="0" applyFont="1" applyBorder="1"/>
    <xf numFmtId="0" fontId="1" fillId="0" borderId="23" xfId="0" applyFont="1" applyBorder="1" applyProtection="1">
      <protection hidden="1"/>
    </xf>
    <xf numFmtId="0" fontId="1" fillId="0" borderId="24" xfId="0" applyFont="1" applyBorder="1" applyProtection="1">
      <protection hidden="1"/>
    </xf>
    <xf numFmtId="0" fontId="1" fillId="0" borderId="21" xfId="0" applyFont="1" applyBorder="1" applyProtection="1">
      <protection hidden="1"/>
    </xf>
    <xf numFmtId="0" fontId="3" fillId="17" borderId="13" xfId="0" applyFont="1" applyFill="1" applyBorder="1"/>
    <xf numFmtId="0" fontId="1" fillId="0" borderId="0" xfId="0" applyFont="1" applyProtection="1">
      <protection hidden="1"/>
    </xf>
    <xf numFmtId="0" fontId="0" fillId="0" borderId="27" xfId="0" applyBorder="1" applyProtection="1">
      <protection hidden="1"/>
    </xf>
    <xf numFmtId="14" fontId="2" fillId="17" borderId="0" xfId="0" applyNumberFormat="1" applyFont="1" applyFill="1" applyAlignment="1">
      <alignment horizontal="center" vertical="center"/>
    </xf>
    <xf numFmtId="0" fontId="7" fillId="16" borderId="0" xfId="0" applyFont="1" applyFill="1" applyAlignment="1">
      <alignment vertical="top" wrapText="1"/>
    </xf>
    <xf numFmtId="44" fontId="7" fillId="16" borderId="0" xfId="0" applyNumberFormat="1" applyFont="1" applyFill="1" applyAlignment="1">
      <alignment horizontal="center" vertical="top" wrapText="1"/>
    </xf>
    <xf numFmtId="0" fontId="7" fillId="16" borderId="0" xfId="0" applyFont="1" applyFill="1" applyAlignment="1">
      <alignment horizontal="right" vertical="top" wrapText="1"/>
    </xf>
    <xf numFmtId="44" fontId="7" fillId="0" borderId="0" xfId="0" applyNumberFormat="1" applyFont="1" applyAlignment="1">
      <alignment vertical="top" wrapText="1"/>
    </xf>
    <xf numFmtId="0" fontId="1" fillId="0" borderId="0" xfId="0" applyFont="1" applyAlignment="1">
      <alignment vertical="center"/>
    </xf>
    <xf numFmtId="0" fontId="31" fillId="0" borderId="24" xfId="0" applyFont="1" applyBorder="1" applyProtection="1">
      <protection hidden="1"/>
    </xf>
    <xf numFmtId="0" fontId="0" fillId="0" borderId="16" xfId="0" applyBorder="1" applyAlignment="1">
      <alignment horizontal="center"/>
    </xf>
    <xf numFmtId="165" fontId="1" fillId="0" borderId="19" xfId="0" applyNumberFormat="1" applyFont="1" applyBorder="1"/>
    <xf numFmtId="165" fontId="1" fillId="18" borderId="17" xfId="0" applyNumberFormat="1" applyFont="1" applyFill="1" applyBorder="1"/>
    <xf numFmtId="0" fontId="0" fillId="18" borderId="17" xfId="0" applyFill="1" applyBorder="1"/>
    <xf numFmtId="166" fontId="7" fillId="0" borderId="0" xfId="0" applyNumberFormat="1" applyFont="1" applyAlignment="1">
      <alignment vertical="top" wrapText="1"/>
    </xf>
    <xf numFmtId="0" fontId="7" fillId="0" borderId="0" xfId="0" applyFont="1" applyAlignment="1">
      <alignment horizontal="center" vertical="top" wrapText="1"/>
    </xf>
    <xf numFmtId="0" fontId="7" fillId="0" borderId="0" xfId="0" applyFont="1" applyAlignment="1">
      <alignment vertical="top" wrapText="1"/>
    </xf>
    <xf numFmtId="0" fontId="7" fillId="0" borderId="0" xfId="0" quotePrefix="1" applyFont="1" applyAlignment="1">
      <alignment horizontal="center" vertical="top" wrapText="1"/>
    </xf>
    <xf numFmtId="166" fontId="7" fillId="0" borderId="11" xfId="0" applyNumberFormat="1" applyFont="1" applyBorder="1" applyAlignment="1">
      <alignment vertical="top" wrapText="1"/>
    </xf>
    <xf numFmtId="0" fontId="7" fillId="0" borderId="11" xfId="0" applyFont="1" applyBorder="1" applyAlignment="1">
      <alignment horizontal="center" vertical="top" wrapText="1"/>
    </xf>
    <xf numFmtId="0" fontId="7" fillId="0" borderId="11" xfId="0" applyFont="1" applyBorder="1" applyAlignment="1">
      <alignment vertical="top" wrapText="1"/>
    </xf>
    <xf numFmtId="0" fontId="7" fillId="0" borderId="11" xfId="0" quotePrefix="1" applyFont="1" applyBorder="1" applyAlignment="1">
      <alignment horizontal="center" vertical="top" wrapText="1"/>
    </xf>
    <xf numFmtId="44" fontId="7" fillId="0" borderId="11" xfId="0" applyNumberFormat="1" applyFont="1" applyBorder="1" applyAlignment="1">
      <alignment vertical="top" wrapText="1"/>
    </xf>
    <xf numFmtId="10" fontId="7" fillId="0" borderId="11" xfId="0" applyNumberFormat="1" applyFont="1" applyBorder="1" applyAlignment="1">
      <alignment vertical="top" wrapText="1"/>
    </xf>
    <xf numFmtId="0" fontId="1" fillId="0" borderId="24" xfId="0" applyFont="1" applyBorder="1"/>
    <xf numFmtId="164" fontId="0" fillId="0" borderId="0" xfId="0" applyNumberFormat="1"/>
    <xf numFmtId="164" fontId="0" fillId="0" borderId="19" xfId="0" applyNumberFormat="1" applyBorder="1"/>
    <xf numFmtId="164" fontId="0" fillId="0" borderId="12" xfId="0" applyNumberFormat="1" applyBorder="1"/>
    <xf numFmtId="0" fontId="1" fillId="0" borderId="16" xfId="0" applyFont="1" applyBorder="1" applyAlignment="1">
      <alignment horizontal="center"/>
    </xf>
    <xf numFmtId="164" fontId="1" fillId="0" borderId="12" xfId="0" applyNumberFormat="1" applyFont="1" applyBorder="1"/>
    <xf numFmtId="164" fontId="1" fillId="0" borderId="0" xfId="0" applyNumberFormat="1" applyFont="1"/>
    <xf numFmtId="9" fontId="1" fillId="0" borderId="0" xfId="0" applyNumberFormat="1" applyFont="1"/>
    <xf numFmtId="9" fontId="1" fillId="0" borderId="19" xfId="0" applyNumberFormat="1" applyFont="1" applyBorder="1"/>
    <xf numFmtId="9" fontId="7" fillId="16" borderId="11" xfId="0" applyNumberFormat="1" applyFont="1" applyFill="1" applyBorder="1" applyAlignment="1">
      <alignment vertical="top" wrapText="1"/>
    </xf>
    <xf numFmtId="44" fontId="5" fillId="17" borderId="0" xfId="0" applyNumberFormat="1" applyFont="1" applyFill="1"/>
    <xf numFmtId="44" fontId="7" fillId="16" borderId="28" xfId="0" applyNumberFormat="1" applyFont="1" applyFill="1" applyBorder="1" applyAlignment="1">
      <alignment vertical="top" wrapText="1"/>
    </xf>
    <xf numFmtId="44" fontId="5" fillId="17" borderId="29" xfId="0" applyNumberFormat="1" applyFont="1" applyFill="1" applyBorder="1"/>
    <xf numFmtId="44" fontId="7" fillId="0" borderId="28" xfId="0" applyNumberFormat="1" applyFont="1" applyBorder="1" applyAlignment="1">
      <alignment vertical="top" wrapText="1"/>
    </xf>
    <xf numFmtId="0" fontId="1" fillId="0" borderId="27" xfId="0" applyFont="1" applyBorder="1" applyProtection="1">
      <protection hidden="1"/>
    </xf>
    <xf numFmtId="0" fontId="31" fillId="17" borderId="0" xfId="0" applyFont="1" applyFill="1"/>
    <xf numFmtId="0" fontId="31" fillId="0" borderId="0" xfId="0" applyFont="1" applyAlignment="1">
      <alignment horizontal="left" vertical="center" readingOrder="1"/>
    </xf>
    <xf numFmtId="44" fontId="7" fillId="16" borderId="11" xfId="0" applyNumberFormat="1" applyFont="1" applyFill="1" applyBorder="1" applyAlignment="1">
      <alignment horizontal="right" vertical="top" wrapText="1"/>
    </xf>
    <xf numFmtId="0" fontId="32" fillId="17" borderId="15" xfId="0" applyFont="1" applyFill="1" applyBorder="1"/>
    <xf numFmtId="44" fontId="7" fillId="19" borderId="0" xfId="0" applyNumberFormat="1" applyFont="1" applyFill="1" applyAlignment="1">
      <alignment vertical="top" wrapText="1"/>
    </xf>
    <xf numFmtId="0" fontId="7" fillId="19" borderId="0" xfId="0" applyFont="1" applyFill="1" applyAlignment="1">
      <alignment horizontal="center" vertical="top" wrapText="1"/>
    </xf>
    <xf numFmtId="0" fontId="1" fillId="19" borderId="0" xfId="0" applyFont="1" applyFill="1" applyAlignment="1">
      <alignment horizontal="center" vertical="center"/>
    </xf>
    <xf numFmtId="0" fontId="7" fillId="19" borderId="0" xfId="0" applyFont="1" applyFill="1" applyAlignment="1">
      <alignment vertical="top" wrapText="1"/>
    </xf>
    <xf numFmtId="0" fontId="7" fillId="19" borderId="0" xfId="0" quotePrefix="1" applyFont="1" applyFill="1" applyAlignment="1">
      <alignment horizontal="center" vertical="top" wrapText="1"/>
    </xf>
  </cellXfs>
  <cellStyles count="42">
    <cellStyle name="20 % - Aksentti1" xfId="1" builtinId="30" customBuiltin="1"/>
    <cellStyle name="20 % - Aksentti2" xfId="2" builtinId="34" customBuiltin="1"/>
    <cellStyle name="20 % - Aksentti3" xfId="3" builtinId="38" customBuiltin="1"/>
    <cellStyle name="20 % - Aksentti4" xfId="4" builtinId="42" customBuiltin="1"/>
    <cellStyle name="20 % - Aksentti5" xfId="5" builtinId="46" customBuiltin="1"/>
    <cellStyle name="20 % - Aksentti6" xfId="6" builtinId="50" customBuiltin="1"/>
    <cellStyle name="40 % - Aksentti1" xfId="7" builtinId="31" customBuiltin="1"/>
    <cellStyle name="40 % - Aksentti2" xfId="8" builtinId="35" customBuiltin="1"/>
    <cellStyle name="40 % - Aksentti3" xfId="9" builtinId="39" customBuiltin="1"/>
    <cellStyle name="40 % - Aksentti4" xfId="10" builtinId="43" customBuiltin="1"/>
    <cellStyle name="40 % - Aksentti5" xfId="11" builtinId="47" customBuiltin="1"/>
    <cellStyle name="40 % - Aksentti6" xfId="12" builtinId="51" customBuiltin="1"/>
    <cellStyle name="60 % - Aksentti1" xfId="13" builtinId="32" customBuiltin="1"/>
    <cellStyle name="60 % - Aksentti2" xfId="14" builtinId="36" customBuiltin="1"/>
    <cellStyle name="60 % - Aksentti3" xfId="15" builtinId="40" customBuiltin="1"/>
    <cellStyle name="60 % - Aksentti4" xfId="16" builtinId="44" customBuiltin="1"/>
    <cellStyle name="60 % - Aksentti5" xfId="17" builtinId="48" customBuiltin="1"/>
    <cellStyle name="60 % - Aksentti6" xfId="18" builtinId="52" customBuiltin="1"/>
    <cellStyle name="Aksentti1" xfId="19" builtinId="29" customBuiltin="1"/>
    <cellStyle name="Aksentti2" xfId="20" builtinId="33" customBuiltin="1"/>
    <cellStyle name="Aksentti3" xfId="21" builtinId="37" customBuiltin="1"/>
    <cellStyle name="Aksentti4" xfId="22" builtinId="41" customBuiltin="1"/>
    <cellStyle name="Aksentti5" xfId="23" builtinId="45" customBuiltin="1"/>
    <cellStyle name="Aksentti6" xfId="24" builtinId="49" customBuiltin="1"/>
    <cellStyle name="Huomautus" xfId="37" builtinId="10" customBuiltin="1"/>
    <cellStyle name="Huono" xfId="25" builtinId="27" customBuiltin="1"/>
    <cellStyle name="Hyvä" xfId="29" builtinId="26" customBuiltin="1"/>
    <cellStyle name="Laskenta" xfId="26" builtinId="22" customBuiltin="1"/>
    <cellStyle name="Linkitetty solu" xfId="35" builtinId="24" customBuiltin="1"/>
    <cellStyle name="Neutraali" xfId="36" builtinId="28" customBuiltin="1"/>
    <cellStyle name="Normaali" xfId="0" builtinId="0"/>
    <cellStyle name="Otsikko" xfId="39" builtinId="15" customBuiltin="1"/>
    <cellStyle name="Otsikko 1" xfId="30" builtinId="16" customBuiltin="1"/>
    <cellStyle name="Otsikko 2" xfId="31" builtinId="17" customBuiltin="1"/>
    <cellStyle name="Otsikko 3" xfId="32" builtinId="18" customBuiltin="1"/>
    <cellStyle name="Otsikko 4" xfId="33" builtinId="19" customBuiltin="1"/>
    <cellStyle name="Selittävä teksti" xfId="28" builtinId="53" customBuiltin="1"/>
    <cellStyle name="Summa" xfId="40" builtinId="25" customBuiltin="1"/>
    <cellStyle name="Syöttö" xfId="34" builtinId="20" customBuiltin="1"/>
    <cellStyle name="Tarkistussolu" xfId="27" builtinId="23" customBuiltin="1"/>
    <cellStyle name="Tulostus" xfId="38" builtinId="21" customBuiltin="1"/>
    <cellStyle name="Varoitusteksti" xfId="41"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CCCCFF"/>
      <rgbColor rgb="00FFFFCC"/>
      <rgbColor rgb="00CCFFFF"/>
      <rgbColor rgb="00660066"/>
      <rgbColor rgb="00FF8080"/>
      <rgbColor rgb="000066CC"/>
      <rgbColor rgb="00CCCCFF"/>
      <rgbColor rgb="00DDDDDD"/>
      <rgbColor rgb="00FF00FF"/>
      <rgbColor rgb="00FFFF00"/>
      <rgbColor rgb="0083C785"/>
      <rgbColor rgb="00F49E7C"/>
      <rgbColor rgb="00FB7E71"/>
      <rgbColor rgb="00F6EE8A"/>
      <rgbColor rgb="00CED0F6"/>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188926</xdr:colOff>
      <xdr:row>2</xdr:row>
      <xdr:rowOff>66674</xdr:rowOff>
    </xdr:from>
    <xdr:to>
      <xdr:col>9</xdr:col>
      <xdr:colOff>481069</xdr:colOff>
      <xdr:row>31</xdr:row>
      <xdr:rowOff>19050</xdr:rowOff>
    </xdr:to>
    <xdr:sp macro="" textlink="">
      <xdr:nvSpPr>
        <xdr:cNvPr id="1025" name="Text Box 1">
          <a:extLst>
            <a:ext uri="{FF2B5EF4-FFF2-40B4-BE49-F238E27FC236}">
              <a16:creationId xmlns:a16="http://schemas.microsoft.com/office/drawing/2014/main" id="{00000000-0008-0000-0000-000001040000}"/>
            </a:ext>
          </a:extLst>
        </xdr:cNvPr>
        <xdr:cNvSpPr txBox="1">
          <a:spLocks noChangeArrowheads="1"/>
        </xdr:cNvSpPr>
      </xdr:nvSpPr>
      <xdr:spPr bwMode="auto">
        <a:xfrm>
          <a:off x="188926" y="803274"/>
          <a:ext cx="5778543" cy="4556126"/>
        </a:xfrm>
        <a:prstGeom prst="rect">
          <a:avLst/>
        </a:prstGeom>
        <a:solidFill>
          <a:srgbClr val="FFFFFF"/>
        </a:solidFill>
        <a:ln w="9525">
          <a:noFill/>
          <a:miter lim="800000"/>
          <a:headEnd/>
          <a:tailEnd/>
        </a:ln>
      </xdr:spPr>
      <xdr:txBody>
        <a:bodyPr vertOverflow="clip" wrap="square" lIns="108000" tIns="108000" rIns="108000" bIns="108000" anchor="t" upright="1"/>
        <a:lstStyle/>
        <a:p>
          <a:pPr algn="l" rtl="0">
            <a:defRPr sz="1000"/>
          </a:pPr>
          <a:r>
            <a:rPr lang="fi-FI" sz="1100" b="1" i="0" u="none" strike="noStrike" baseline="0">
              <a:solidFill>
                <a:srgbClr val="000000"/>
              </a:solidFill>
              <a:latin typeface="Arial"/>
              <a:cs typeface="Arial"/>
            </a:rPr>
            <a:t>Täyttöohje</a:t>
          </a:r>
          <a:endParaRPr lang="fi-FI" sz="1000" b="0" i="0" u="none" strike="noStrike" baseline="0">
            <a:solidFill>
              <a:srgbClr val="000000"/>
            </a:solidFill>
            <a:latin typeface="Arial"/>
            <a:cs typeface="Arial"/>
          </a:endParaRPr>
        </a:p>
        <a:p>
          <a:pPr algn="l" rtl="0">
            <a:defRPr sz="1000"/>
          </a:pPr>
          <a:endParaRPr lang="fi-FI" sz="1000" b="0" i="0" u="none" strike="noStrike" baseline="0">
            <a:solidFill>
              <a:srgbClr val="000000"/>
            </a:solidFill>
            <a:latin typeface="Arial"/>
            <a:cs typeface="Arial"/>
          </a:endParaRPr>
        </a:p>
        <a:p>
          <a:pPr algn="l" rtl="0">
            <a:defRPr sz="1000"/>
          </a:pPr>
          <a:r>
            <a:rPr lang="fi-FI" sz="1000" b="0" i="0" u="none" strike="noStrike" baseline="0">
              <a:solidFill>
                <a:srgbClr val="000000"/>
              </a:solidFill>
              <a:latin typeface="Arial"/>
              <a:cs typeface="Arial"/>
            </a:rPr>
            <a:t>Tarjoajan </a:t>
          </a:r>
          <a:r>
            <a:rPr lang="fi-FI" sz="1000" b="1" i="0" u="none" strike="noStrike" baseline="0">
              <a:solidFill>
                <a:srgbClr val="000000"/>
              </a:solidFill>
              <a:latin typeface="Arial"/>
              <a:cs typeface="Arial"/>
            </a:rPr>
            <a:t>tulee täyttää palvelun hinnat välilehdellä 1 sinisellä taustalla oleviin hintakenttin. </a:t>
          </a:r>
          <a:r>
            <a:rPr lang="fi-FI" sz="1000" b="0" i="0" u="none" strike="noStrike" baseline="0">
              <a:solidFill>
                <a:srgbClr val="000000"/>
              </a:solidFill>
              <a:latin typeface="Arial"/>
              <a:cs typeface="Arial"/>
            </a:rPr>
            <a:t>Välilehdelle 2 lasketaan automaattisesti laskennallinen vertailuhinta, joka perustuu välilehdellä 1  annettuihin yksikköhintoihin. </a:t>
          </a:r>
        </a:p>
        <a:p>
          <a:pPr algn="l" rtl="0">
            <a:defRPr sz="1000"/>
          </a:pPr>
          <a:endParaRPr lang="fi-FI" sz="1000" b="0" i="0" u="none" strike="noStrike" baseline="0">
            <a:solidFill>
              <a:srgbClr val="000000"/>
            </a:solidFill>
            <a:latin typeface="Arial"/>
            <a:cs typeface="Arial"/>
          </a:endParaRPr>
        </a:p>
        <a:p>
          <a:pPr algn="l" rtl="0">
            <a:defRPr sz="1000"/>
          </a:pPr>
          <a:r>
            <a:rPr lang="fi-FI" sz="1000" b="0" i="0" u="none" strike="noStrike" baseline="0">
              <a:solidFill>
                <a:srgbClr val="000000"/>
              </a:solidFill>
              <a:latin typeface="Arial"/>
              <a:cs typeface="Arial"/>
            </a:rPr>
            <a:t>Hinnat tulee ilmoittaa ilman arvonlisäveroa. Hintojen tulee koskea vaadittua toimitus/palvelusisältöä ja sen tulee sisältää kaikki se toiminnallisuus, palvelut ja tehtävät, joita koskeviin vaatimuksiin tarjoaja on vaatimusliitteen vastauksissaan vastannut kyllä ja se toiminnallisuus, joka on kuvattu kuuluvan Osittain -vastauksiin, ellei toisin ole kyseisessä vaatimuksessa erikseen ohjeistettu.</a:t>
          </a:r>
        </a:p>
        <a:p>
          <a:pPr algn="l" rtl="0">
            <a:defRPr sz="1000"/>
          </a:pPr>
          <a:endParaRPr lang="fi-FI" sz="1000" b="0" i="0" u="none" strike="noStrike" baseline="0">
            <a:solidFill>
              <a:srgbClr val="000000"/>
            </a:solidFill>
            <a:latin typeface="Arial"/>
            <a:cs typeface="Arial"/>
          </a:endParaRPr>
        </a:p>
        <a:p>
          <a:pPr algn="l" rtl="0">
            <a:defRPr sz="1000"/>
          </a:pPr>
          <a:r>
            <a:rPr lang="fi-FI" sz="1000" b="0" i="0" u="none" strike="noStrike" baseline="0">
              <a:solidFill>
                <a:srgbClr val="000000"/>
              </a:solidFill>
              <a:latin typeface="Arial"/>
              <a:cs typeface="Arial"/>
            </a:rPr>
            <a:t>Vertailuhinta on muodostettu kokoamalla laskennallinen toimitus- ja palvelukokonaisuus koskien sopimuskautta (kahden vuoden tarkastelujakso). Vertailuhinnan taustalla oleva toimitus- ja palvelukokonaisuus edustaa luontevaa tilaajan tämänhetkistä näkemystä mahdollisesta palveluvolyymistä. Kiinteiden liittymien osalta vertailussa käytetään pyydettyjen nopeus- ja SLA-vaihtoehtojen keskiarvoa. Painokertoimissa on mahdollisimman hyvin huomioitu eri palvelukomponettien volyymi nykytilanteessa ja mahdolliset tiedossa olevat muutokset. Vertailuhintaa käytetään ainoastaan tarjousten vertailuun. Lopullinen tilattavien palveluiden kokonaisarvo täsmentyy sopimuskauden aikana asiakkaan toteutuvien tilausten mukaan perustuen tarjoajan yksikköhintoja koskevalle välilehdille ilmoittamiin yksikköhintoihin.</a:t>
          </a:r>
        </a:p>
        <a:p>
          <a:pPr algn="l" rtl="0">
            <a:defRPr sz="1000"/>
          </a:pPr>
          <a:endParaRPr lang="fi-FI" sz="1000" b="0" i="0" u="none" strike="noStrike" baseline="0">
            <a:solidFill>
              <a:srgbClr val="000000"/>
            </a:solidFill>
            <a:latin typeface="Arial"/>
            <a:cs typeface="Arial"/>
          </a:endParaRPr>
        </a:p>
        <a:p>
          <a:pPr algn="l" rtl="0">
            <a:defRPr sz="1000"/>
          </a:pPr>
          <a:r>
            <a:rPr lang="fi-FI" sz="1000" b="0" i="0" u="none" strike="noStrike" baseline="0">
              <a:solidFill>
                <a:srgbClr val="000000"/>
              </a:solidFill>
              <a:latin typeface="Arial"/>
              <a:cs typeface="Arial"/>
            </a:rPr>
            <a:t>Vertailuhintaa koskeva kohta on erityisen olennainen osa tarjouksen arvioinnissa ja tarjousten vertailussa. </a:t>
          </a:r>
          <a:r>
            <a:rPr lang="fi-FI" sz="1000" b="1" i="0" u="none" strike="noStrike" baseline="0">
              <a:solidFill>
                <a:srgbClr val="000000"/>
              </a:solidFill>
              <a:latin typeface="Arial"/>
              <a:cs typeface="Arial"/>
            </a:rPr>
            <a:t>Hintaliitteessä olevia kaavoja tai ennalta määriteltyjä palvelukategorioita ei saa muuttaa, eikä hintarivejä poistaa.</a:t>
          </a:r>
          <a:endParaRPr lang="fi-FI" sz="1000" b="0" i="0" u="none" strike="noStrike" baseline="0">
            <a:solidFill>
              <a:srgbClr val="000000"/>
            </a:solidFill>
            <a:latin typeface="Arial"/>
            <a:cs typeface="Arial"/>
          </a:endParaRPr>
        </a:p>
        <a:p>
          <a:pPr algn="l" rtl="0">
            <a:defRPr sz="1000"/>
          </a:pPr>
          <a:endParaRPr lang="fi-FI" sz="1000" b="0" i="0" u="none" strike="noStrike" baseline="0">
            <a:solidFill>
              <a:srgbClr val="000000"/>
            </a:solidFill>
            <a:latin typeface="Arial"/>
            <a:cs typeface="Arial"/>
          </a:endParaRPr>
        </a:p>
        <a:p>
          <a:pPr algn="l" rtl="0">
            <a:defRPr sz="1000"/>
          </a:pPr>
          <a:r>
            <a:rPr lang="fi-FI" sz="1000" b="0" i="0" u="none" strike="noStrike" baseline="0">
              <a:solidFill>
                <a:srgbClr val="000000"/>
              </a:solidFill>
              <a:latin typeface="Arial"/>
              <a:cs typeface="Arial"/>
            </a:rPr>
            <a:t>Tilaaja ei huomioi hintavertailussa tämän hintaliitteen lisäksi muita toimittajan esittämiä hinnastoja.</a:t>
          </a:r>
        </a:p>
      </xdr:txBody>
    </xdr:sp>
    <xdr:clientData/>
  </xdr:twoCellAnchor>
  <xdr:twoCellAnchor editAs="oneCell">
    <xdr:from>
      <xdr:col>0</xdr:col>
      <xdr:colOff>0</xdr:colOff>
      <xdr:row>0</xdr:row>
      <xdr:rowOff>0</xdr:rowOff>
    </xdr:from>
    <xdr:to>
      <xdr:col>1</xdr:col>
      <xdr:colOff>260350</xdr:colOff>
      <xdr:row>1</xdr:row>
      <xdr:rowOff>139700</xdr:rowOff>
    </xdr:to>
    <xdr:pic>
      <xdr:nvPicPr>
        <xdr:cNvPr id="5" name="Kuva 3">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869950" cy="7175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50800</xdr:colOff>
      <xdr:row>1</xdr:row>
      <xdr:rowOff>152400</xdr:rowOff>
    </xdr:to>
    <xdr:pic>
      <xdr:nvPicPr>
        <xdr:cNvPr id="3" name="Kuva 3">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876300" cy="7302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146050</xdr:colOff>
      <xdr:row>0</xdr:row>
      <xdr:rowOff>95250</xdr:rowOff>
    </xdr:from>
    <xdr:to>
      <xdr:col>2</xdr:col>
      <xdr:colOff>127000</xdr:colOff>
      <xdr:row>1</xdr:row>
      <xdr:rowOff>189865</xdr:rowOff>
    </xdr:to>
    <xdr:pic>
      <xdr:nvPicPr>
        <xdr:cNvPr id="3" name="Kuva 3">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050" y="95250"/>
          <a:ext cx="755650" cy="672465"/>
        </a:xfrm>
        <a:prstGeom prst="rect">
          <a:avLst/>
        </a:prstGeom>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8"/>
  <sheetViews>
    <sheetView showWhiteSpace="0" zoomScaleNormal="100" workbookViewId="0">
      <selection activeCell="D41" sqref="D41"/>
    </sheetView>
  </sheetViews>
  <sheetFormatPr defaultRowHeight="12.75" x14ac:dyDescent="0.2"/>
  <sheetData>
    <row r="1" spans="1:12" s="2" customFormat="1" ht="45.75" customHeight="1" x14ac:dyDescent="0.2">
      <c r="A1" s="9"/>
      <c r="B1" s="9"/>
      <c r="C1" s="11" t="s">
        <v>0</v>
      </c>
      <c r="D1" s="9"/>
      <c r="E1" s="8"/>
      <c r="F1" s="9"/>
      <c r="G1" s="10"/>
      <c r="H1" s="9"/>
      <c r="I1" s="75">
        <v>43343</v>
      </c>
      <c r="J1" s="9"/>
      <c r="K1" s="13"/>
      <c r="L1" s="13"/>
    </row>
    <row r="2" spans="1:12" x14ac:dyDescent="0.2">
      <c r="A2" s="14"/>
      <c r="B2" s="14"/>
      <c r="C2" s="14"/>
      <c r="D2" s="14"/>
      <c r="E2" s="14"/>
      <c r="F2" s="14"/>
      <c r="G2" s="14"/>
      <c r="H2" s="14"/>
      <c r="I2" s="14"/>
      <c r="J2" s="14"/>
      <c r="K2" s="14"/>
      <c r="L2" s="14"/>
    </row>
    <row r="3" spans="1:12" x14ac:dyDescent="0.2">
      <c r="A3" s="14"/>
      <c r="B3" s="14"/>
      <c r="C3" s="14"/>
      <c r="D3" s="14"/>
      <c r="E3" s="14"/>
      <c r="F3" s="14"/>
      <c r="G3" s="14"/>
      <c r="H3" s="14"/>
      <c r="I3" s="14"/>
      <c r="J3" s="14"/>
      <c r="K3" s="14"/>
      <c r="L3" s="14"/>
    </row>
    <row r="4" spans="1:12" x14ac:dyDescent="0.2">
      <c r="A4" s="14"/>
      <c r="B4" s="14"/>
      <c r="C4" s="14"/>
      <c r="D4" s="14"/>
      <c r="E4" s="14"/>
      <c r="F4" s="14"/>
      <c r="G4" s="14"/>
      <c r="H4" s="14"/>
      <c r="I4" s="14"/>
      <c r="J4" s="14"/>
      <c r="K4" s="14"/>
      <c r="L4" s="14"/>
    </row>
    <row r="5" spans="1:12" x14ac:dyDescent="0.2">
      <c r="A5" s="14"/>
      <c r="B5" s="14"/>
      <c r="C5" s="14"/>
      <c r="D5" s="14"/>
      <c r="E5" s="14"/>
      <c r="F5" s="14"/>
      <c r="G5" s="14"/>
      <c r="H5" s="14"/>
      <c r="I5" s="14"/>
      <c r="J5" s="14"/>
      <c r="K5" s="14"/>
      <c r="L5" s="14"/>
    </row>
    <row r="6" spans="1:12" x14ac:dyDescent="0.2">
      <c r="A6" s="14"/>
      <c r="B6" s="14"/>
      <c r="C6" s="14"/>
      <c r="D6" s="14"/>
      <c r="E6" s="14"/>
      <c r="F6" s="14"/>
      <c r="G6" s="14"/>
      <c r="H6" s="14"/>
      <c r="I6" s="14"/>
      <c r="J6" s="14"/>
      <c r="K6" s="14"/>
      <c r="L6" s="14"/>
    </row>
    <row r="7" spans="1:12" x14ac:dyDescent="0.2">
      <c r="A7" s="14"/>
      <c r="B7" s="14"/>
      <c r="C7" s="14"/>
      <c r="D7" s="14"/>
      <c r="E7" s="14"/>
      <c r="F7" s="14"/>
      <c r="G7" s="14"/>
      <c r="H7" s="14"/>
      <c r="I7" s="14"/>
      <c r="J7" s="14"/>
      <c r="K7" s="14"/>
      <c r="L7" s="14"/>
    </row>
    <row r="8" spans="1:12" x14ac:dyDescent="0.2">
      <c r="A8" s="14"/>
      <c r="B8" s="14"/>
      <c r="C8" s="14"/>
      <c r="D8" s="14"/>
      <c r="E8" s="14"/>
      <c r="F8" s="14"/>
      <c r="G8" s="14"/>
      <c r="H8" s="14"/>
      <c r="I8" s="14"/>
      <c r="J8" s="14"/>
      <c r="K8" s="14"/>
      <c r="L8" s="14"/>
    </row>
    <row r="9" spans="1:12" x14ac:dyDescent="0.2">
      <c r="A9" s="14"/>
      <c r="B9" s="14"/>
      <c r="C9" s="14"/>
      <c r="D9" s="14"/>
      <c r="E9" s="14"/>
      <c r="F9" s="14"/>
      <c r="G9" s="14"/>
      <c r="H9" s="14"/>
      <c r="I9" s="14"/>
      <c r="J9" s="14"/>
      <c r="K9" s="14"/>
      <c r="L9" s="14"/>
    </row>
    <row r="10" spans="1:12" x14ac:dyDescent="0.2">
      <c r="A10" s="14"/>
      <c r="B10" s="14"/>
      <c r="C10" s="14"/>
      <c r="D10" s="14"/>
      <c r="E10" s="14"/>
      <c r="F10" s="14"/>
      <c r="G10" s="14"/>
      <c r="H10" s="14"/>
      <c r="I10" s="14"/>
      <c r="J10" s="14"/>
      <c r="K10" s="14"/>
      <c r="L10" s="14"/>
    </row>
    <row r="11" spans="1:12" x14ac:dyDescent="0.2">
      <c r="A11" s="14"/>
      <c r="B11" s="14"/>
      <c r="C11" s="14"/>
      <c r="D11" s="14"/>
      <c r="E11" s="14"/>
      <c r="F11" s="14"/>
      <c r="G11" s="14"/>
      <c r="H11" s="14"/>
      <c r="I11" s="14"/>
      <c r="J11" s="14"/>
      <c r="K11" s="14"/>
      <c r="L11" s="14"/>
    </row>
    <row r="12" spans="1:12" x14ac:dyDescent="0.2">
      <c r="A12" s="14"/>
      <c r="B12" s="14"/>
      <c r="C12" s="14"/>
      <c r="D12" s="14"/>
      <c r="E12" s="14"/>
      <c r="F12" s="14"/>
      <c r="G12" s="14"/>
      <c r="H12" s="14"/>
      <c r="I12" s="14"/>
      <c r="J12" s="14"/>
      <c r="K12" s="14"/>
      <c r="L12" s="14"/>
    </row>
    <row r="13" spans="1:12" x14ac:dyDescent="0.2">
      <c r="A13" s="14"/>
      <c r="B13" s="14"/>
      <c r="C13" s="14"/>
      <c r="D13" s="14"/>
      <c r="E13" s="14"/>
      <c r="F13" s="14"/>
      <c r="G13" s="14"/>
      <c r="H13" s="14"/>
      <c r="I13" s="14"/>
      <c r="J13" s="14"/>
      <c r="K13" s="14"/>
      <c r="L13" s="14"/>
    </row>
    <row r="14" spans="1:12" x14ac:dyDescent="0.2">
      <c r="A14" s="14"/>
      <c r="B14" s="14"/>
      <c r="C14" s="14"/>
      <c r="D14" s="14"/>
      <c r="E14" s="14"/>
      <c r="F14" s="14"/>
      <c r="G14" s="14"/>
      <c r="H14" s="14"/>
      <c r="I14" s="14"/>
      <c r="J14" s="14"/>
      <c r="K14" s="14"/>
      <c r="L14" s="14"/>
    </row>
    <row r="15" spans="1:12" x14ac:dyDescent="0.2">
      <c r="A15" s="14"/>
      <c r="B15" s="14"/>
      <c r="C15" s="14"/>
      <c r="D15" s="14"/>
      <c r="E15" s="14"/>
      <c r="F15" s="14"/>
      <c r="G15" s="14"/>
      <c r="H15" s="14"/>
      <c r="I15" s="14"/>
      <c r="J15" s="14"/>
      <c r="K15" s="14"/>
      <c r="L15" s="14"/>
    </row>
    <row r="16" spans="1:12" x14ac:dyDescent="0.2">
      <c r="A16" s="14"/>
      <c r="B16" s="14"/>
      <c r="C16" s="14"/>
      <c r="D16" s="14"/>
      <c r="E16" s="14"/>
      <c r="F16" s="14"/>
      <c r="G16" s="14"/>
      <c r="H16" s="14"/>
      <c r="I16" s="14"/>
      <c r="J16" s="14"/>
      <c r="K16" s="14"/>
      <c r="L16" s="14"/>
    </row>
    <row r="17" spans="1:12" x14ac:dyDescent="0.2">
      <c r="A17" s="14"/>
      <c r="B17" s="14"/>
      <c r="C17" s="14"/>
      <c r="D17" s="14"/>
      <c r="E17" s="14"/>
      <c r="F17" s="14"/>
      <c r="G17" s="14"/>
      <c r="H17" s="14"/>
      <c r="I17" s="14"/>
      <c r="J17" s="14"/>
      <c r="K17" s="14"/>
      <c r="L17" s="14"/>
    </row>
    <row r="18" spans="1:12" x14ac:dyDescent="0.2">
      <c r="A18" s="14"/>
      <c r="B18" s="14"/>
      <c r="C18" s="14"/>
      <c r="D18" s="14"/>
      <c r="E18" s="14"/>
      <c r="F18" s="14"/>
      <c r="G18" s="14"/>
      <c r="H18" s="14"/>
      <c r="I18" s="14"/>
      <c r="J18" s="14"/>
      <c r="K18" s="14"/>
      <c r="L18" s="14"/>
    </row>
    <row r="19" spans="1:12" x14ac:dyDescent="0.2">
      <c r="A19" s="14"/>
      <c r="B19" s="14"/>
      <c r="C19" s="14"/>
      <c r="D19" s="14"/>
      <c r="E19" s="14"/>
      <c r="F19" s="14"/>
      <c r="G19" s="14"/>
      <c r="H19" s="14"/>
      <c r="I19" s="14"/>
      <c r="J19" s="14"/>
      <c r="K19" s="14"/>
      <c r="L19" s="14"/>
    </row>
    <row r="20" spans="1:12" x14ac:dyDescent="0.2">
      <c r="A20" s="14"/>
      <c r="B20" s="14"/>
      <c r="C20" s="14"/>
      <c r="D20" s="14"/>
      <c r="E20" s="14"/>
      <c r="F20" s="14"/>
      <c r="G20" s="14"/>
      <c r="H20" s="14"/>
      <c r="I20" s="14"/>
      <c r="J20" s="14"/>
      <c r="K20" s="14"/>
      <c r="L20" s="14"/>
    </row>
    <row r="21" spans="1:12" x14ac:dyDescent="0.2">
      <c r="A21" s="14"/>
      <c r="B21" s="14"/>
      <c r="C21" s="14"/>
      <c r="D21" s="14"/>
      <c r="E21" s="14"/>
      <c r="F21" s="14"/>
      <c r="G21" s="14"/>
      <c r="H21" s="14"/>
      <c r="I21" s="14"/>
      <c r="J21" s="14"/>
      <c r="K21" s="14"/>
      <c r="L21" s="14"/>
    </row>
    <row r="22" spans="1:12" x14ac:dyDescent="0.2">
      <c r="A22" s="14"/>
      <c r="B22" s="14"/>
      <c r="C22" s="14"/>
      <c r="D22" s="14"/>
      <c r="E22" s="14"/>
      <c r="F22" s="14"/>
      <c r="G22" s="14"/>
      <c r="H22" s="14"/>
      <c r="I22" s="14"/>
      <c r="J22" s="14"/>
      <c r="K22" s="14"/>
      <c r="L22" s="14"/>
    </row>
    <row r="23" spans="1:12" x14ac:dyDescent="0.2">
      <c r="A23" s="14"/>
      <c r="B23" s="14"/>
      <c r="C23" s="14"/>
      <c r="D23" s="14"/>
      <c r="E23" s="14"/>
      <c r="F23" s="14"/>
      <c r="G23" s="14"/>
      <c r="H23" s="14"/>
      <c r="I23" s="14"/>
      <c r="J23" s="14"/>
      <c r="K23" s="14"/>
      <c r="L23" s="14"/>
    </row>
    <row r="24" spans="1:12" x14ac:dyDescent="0.2">
      <c r="A24" s="14"/>
      <c r="B24" s="14"/>
      <c r="C24" s="14"/>
      <c r="D24" s="14"/>
      <c r="E24" s="14"/>
      <c r="F24" s="14"/>
      <c r="G24" s="14"/>
      <c r="H24" s="14"/>
      <c r="I24" s="14"/>
      <c r="J24" s="14"/>
      <c r="K24" s="14"/>
      <c r="L24" s="14"/>
    </row>
    <row r="25" spans="1:12" x14ac:dyDescent="0.2">
      <c r="A25" s="14"/>
      <c r="B25" s="14"/>
      <c r="C25" s="14"/>
      <c r="D25" s="14"/>
      <c r="E25" s="14"/>
      <c r="F25" s="14"/>
      <c r="G25" s="14"/>
      <c r="H25" s="14"/>
      <c r="I25" s="14"/>
      <c r="J25" s="14"/>
      <c r="K25" s="14"/>
      <c r="L25" s="14"/>
    </row>
    <row r="26" spans="1:12" x14ac:dyDescent="0.2">
      <c r="A26" s="14"/>
      <c r="B26" s="14"/>
      <c r="C26" s="14"/>
      <c r="D26" s="14"/>
      <c r="E26" s="14"/>
      <c r="F26" s="14"/>
      <c r="G26" s="14"/>
      <c r="H26" s="14"/>
      <c r="I26" s="14"/>
      <c r="J26" s="14"/>
      <c r="K26" s="14"/>
      <c r="L26" s="14"/>
    </row>
    <row r="27" spans="1:12" x14ac:dyDescent="0.2">
      <c r="A27" s="14"/>
      <c r="B27" s="14"/>
      <c r="C27" s="14"/>
      <c r="D27" s="14"/>
      <c r="E27" s="14"/>
      <c r="F27" s="14"/>
      <c r="G27" s="14"/>
      <c r="H27" s="14"/>
      <c r="I27" s="14"/>
      <c r="J27" s="14"/>
      <c r="K27" s="14"/>
      <c r="L27" s="14"/>
    </row>
    <row r="28" spans="1:12" x14ac:dyDescent="0.2">
      <c r="A28" s="14"/>
      <c r="B28" s="14"/>
      <c r="C28" s="14"/>
      <c r="D28" s="14"/>
      <c r="E28" s="14"/>
      <c r="F28" s="14"/>
      <c r="G28" s="14"/>
      <c r="H28" s="14"/>
      <c r="I28" s="14"/>
      <c r="J28" s="14"/>
      <c r="K28" s="14"/>
      <c r="L28" s="14"/>
    </row>
    <row r="29" spans="1:12" x14ac:dyDescent="0.2">
      <c r="A29" s="14"/>
      <c r="B29" s="14"/>
      <c r="C29" s="14"/>
      <c r="D29" s="14"/>
      <c r="E29" s="14"/>
      <c r="F29" s="14"/>
      <c r="G29" s="14"/>
      <c r="H29" s="14"/>
      <c r="I29" s="14"/>
      <c r="J29" s="14"/>
      <c r="K29" s="14"/>
      <c r="L29" s="14"/>
    </row>
    <row r="30" spans="1:12" x14ac:dyDescent="0.2">
      <c r="A30" s="14"/>
      <c r="B30" s="14"/>
      <c r="C30" s="14"/>
      <c r="D30" s="14"/>
      <c r="E30" s="14"/>
      <c r="F30" s="14"/>
      <c r="G30" s="14"/>
      <c r="H30" s="14"/>
      <c r="I30" s="14"/>
      <c r="J30" s="14"/>
      <c r="K30" s="14"/>
      <c r="L30" s="14"/>
    </row>
    <row r="31" spans="1:12" x14ac:dyDescent="0.2">
      <c r="A31" s="14"/>
      <c r="B31" s="14"/>
      <c r="C31" s="14"/>
      <c r="D31" s="14"/>
      <c r="E31" s="14"/>
      <c r="F31" s="14"/>
      <c r="G31" s="14"/>
      <c r="H31" s="14"/>
      <c r="I31" s="14"/>
      <c r="J31" s="14"/>
      <c r="K31" s="14"/>
      <c r="L31" s="14"/>
    </row>
    <row r="32" spans="1:12" x14ac:dyDescent="0.2">
      <c r="A32" s="14"/>
      <c r="B32" s="14"/>
      <c r="C32" s="14"/>
      <c r="D32" s="14"/>
      <c r="E32" s="14"/>
      <c r="F32" s="14"/>
      <c r="G32" s="14"/>
      <c r="H32" s="14"/>
      <c r="I32" s="14"/>
      <c r="J32" s="14"/>
      <c r="K32" s="14"/>
      <c r="L32" s="14"/>
    </row>
    <row r="33" spans="1:12" x14ac:dyDescent="0.2">
      <c r="A33" s="14"/>
      <c r="B33" s="14"/>
      <c r="C33" s="14"/>
      <c r="D33" s="14"/>
      <c r="E33" s="14"/>
      <c r="F33" s="14"/>
      <c r="G33" s="14"/>
      <c r="H33" s="14"/>
      <c r="I33" s="14"/>
      <c r="J33" s="14"/>
      <c r="K33" s="14"/>
      <c r="L33" s="14"/>
    </row>
    <row r="34" spans="1:12" x14ac:dyDescent="0.2">
      <c r="A34" s="111"/>
      <c r="B34" s="14"/>
      <c r="C34" s="14"/>
      <c r="D34" s="14"/>
      <c r="E34" s="14"/>
      <c r="F34" s="14"/>
      <c r="G34" s="14"/>
      <c r="H34" s="14"/>
      <c r="I34" s="14"/>
      <c r="J34" s="14"/>
      <c r="K34" s="14"/>
      <c r="L34" s="14"/>
    </row>
    <row r="35" spans="1:12" x14ac:dyDescent="0.2">
      <c r="A35" s="111"/>
      <c r="B35" s="14"/>
      <c r="C35" s="14"/>
      <c r="D35" s="14"/>
      <c r="E35" s="14"/>
      <c r="F35" s="14"/>
      <c r="G35" s="14"/>
      <c r="H35" s="14"/>
      <c r="I35" s="14"/>
      <c r="J35" s="14"/>
      <c r="K35" s="14"/>
      <c r="L35" s="14"/>
    </row>
    <row r="36" spans="1:12" x14ac:dyDescent="0.2">
      <c r="A36" s="112"/>
      <c r="B36" s="14"/>
      <c r="C36" s="14"/>
      <c r="D36" s="14"/>
      <c r="E36" s="14"/>
      <c r="F36" s="14"/>
      <c r="G36" s="14"/>
      <c r="H36" s="14"/>
      <c r="I36" s="14"/>
      <c r="J36" s="14"/>
      <c r="K36" s="14"/>
      <c r="L36" s="14"/>
    </row>
    <row r="37" spans="1:12" x14ac:dyDescent="0.2">
      <c r="A37" s="14"/>
      <c r="B37" s="14"/>
      <c r="C37" s="14"/>
      <c r="D37" s="14"/>
      <c r="E37" s="14"/>
      <c r="F37" s="14"/>
      <c r="G37" s="14"/>
      <c r="H37" s="14"/>
      <c r="I37" s="14"/>
      <c r="J37" s="14"/>
      <c r="K37" s="14"/>
      <c r="L37" s="14"/>
    </row>
    <row r="38" spans="1:12" x14ac:dyDescent="0.2">
      <c r="A38" s="111"/>
      <c r="B38" s="14"/>
      <c r="C38" s="14"/>
      <c r="D38" s="14"/>
      <c r="E38" s="14"/>
      <c r="F38" s="14"/>
      <c r="G38" s="14"/>
      <c r="H38" s="14"/>
      <c r="I38" s="14"/>
      <c r="J38" s="14"/>
      <c r="K38" s="14"/>
      <c r="L38" s="14"/>
    </row>
    <row r="39" spans="1:12" x14ac:dyDescent="0.2">
      <c r="A39" s="111"/>
      <c r="B39" s="14"/>
      <c r="C39" s="14"/>
      <c r="D39" s="14"/>
      <c r="E39" s="14"/>
      <c r="F39" s="14"/>
      <c r="G39" s="14"/>
      <c r="H39" s="14"/>
      <c r="I39" s="14"/>
      <c r="J39" s="14"/>
      <c r="K39" s="14"/>
      <c r="L39" s="14"/>
    </row>
    <row r="40" spans="1:12" x14ac:dyDescent="0.2">
      <c r="A40" s="14"/>
      <c r="B40" s="14"/>
      <c r="C40" s="14"/>
      <c r="D40" s="14"/>
      <c r="E40" s="14"/>
      <c r="F40" s="14"/>
      <c r="G40" s="14"/>
      <c r="H40" s="14"/>
      <c r="I40" s="14"/>
      <c r="J40" s="14"/>
      <c r="K40" s="14"/>
      <c r="L40" s="14"/>
    </row>
    <row r="41" spans="1:12" x14ac:dyDescent="0.2">
      <c r="A41" s="111"/>
      <c r="B41" s="14"/>
      <c r="C41" s="14"/>
      <c r="D41" s="14"/>
      <c r="E41" s="14"/>
      <c r="F41" s="14"/>
      <c r="G41" s="14"/>
      <c r="H41" s="14"/>
      <c r="I41" s="14"/>
      <c r="J41" s="14"/>
      <c r="K41" s="14"/>
      <c r="L41" s="14"/>
    </row>
    <row r="42" spans="1:12" x14ac:dyDescent="0.2">
      <c r="A42" s="14"/>
      <c r="B42" s="14"/>
      <c r="C42" s="14"/>
      <c r="D42" s="14"/>
      <c r="E42" s="14"/>
      <c r="F42" s="14"/>
      <c r="G42" s="14"/>
      <c r="H42" s="14"/>
      <c r="I42" s="14"/>
      <c r="J42" s="14"/>
      <c r="K42" s="14"/>
      <c r="L42" s="14"/>
    </row>
    <row r="43" spans="1:12" x14ac:dyDescent="0.2">
      <c r="A43" s="111"/>
      <c r="B43" s="14"/>
      <c r="C43" s="14"/>
      <c r="D43" s="14"/>
      <c r="E43" s="14"/>
      <c r="F43" s="14"/>
      <c r="G43" s="14"/>
      <c r="H43" s="14"/>
      <c r="I43" s="14"/>
      <c r="J43" s="14"/>
      <c r="K43" s="14"/>
      <c r="L43" s="14"/>
    </row>
    <row r="44" spans="1:12" x14ac:dyDescent="0.2">
      <c r="A44" s="111"/>
      <c r="B44" s="14"/>
      <c r="C44" s="14"/>
      <c r="D44" s="14"/>
      <c r="E44" s="14"/>
      <c r="F44" s="14"/>
      <c r="G44" s="14"/>
      <c r="H44" s="14"/>
      <c r="I44" s="14"/>
      <c r="J44" s="14"/>
      <c r="K44" s="14"/>
      <c r="L44" s="14"/>
    </row>
    <row r="48" spans="1:12" x14ac:dyDescent="0.2">
      <c r="B48" s="1"/>
    </row>
  </sheetData>
  <phoneticPr fontId="4" type="noConversion"/>
  <pageMargins left="0.59055118110236227" right="0.43307086614173229" top="0.82677165354330717" bottom="0.98425196850393704" header="0.31496062992125984" footer="0.51181102362204722"/>
  <pageSetup paperSize="9" scale="85" fitToHeight="0" orientation="portrait" r:id="rId1"/>
  <headerFooter alignWithMargins="0">
    <oddHeader>&amp;RLiite 6 Hintalomake</oddHeader>
    <oddFooter>&amp;R&amp;P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102"/>
  <sheetViews>
    <sheetView tabSelected="1" zoomScaleNormal="100" workbookViewId="0">
      <selection activeCell="P40" sqref="P40"/>
    </sheetView>
  </sheetViews>
  <sheetFormatPr defaultRowHeight="12.75" x14ac:dyDescent="0.2"/>
  <cols>
    <col min="1" max="7" width="2.42578125" customWidth="1"/>
    <col min="8" max="8" width="106.28515625" customWidth="1"/>
    <col min="9" max="9" width="10.85546875" customWidth="1"/>
    <col min="10" max="10" width="30.28515625" style="66" customWidth="1"/>
    <col min="12" max="13" width="6" customWidth="1"/>
    <col min="14" max="14" width="0.85546875" customWidth="1"/>
    <col min="15" max="15" width="4.42578125" customWidth="1"/>
  </cols>
  <sheetData>
    <row r="1" spans="1:13" s="2" customFormat="1" ht="45.75" customHeight="1" x14ac:dyDescent="0.2">
      <c r="A1" s="9"/>
      <c r="B1" s="8"/>
      <c r="C1" s="9"/>
      <c r="D1" s="9"/>
      <c r="E1" s="8"/>
      <c r="F1" s="9"/>
      <c r="G1" s="10"/>
      <c r="H1" s="11" t="s">
        <v>1</v>
      </c>
      <c r="I1" s="12"/>
      <c r="J1" s="75">
        <v>43343</v>
      </c>
      <c r="K1" s="13"/>
      <c r="L1" s="17"/>
    </row>
    <row r="2" spans="1:13" ht="15.95" customHeight="1" x14ac:dyDescent="0.2">
      <c r="A2" s="14"/>
      <c r="B2" s="14"/>
      <c r="C2" s="14"/>
      <c r="D2" s="14"/>
      <c r="E2" s="14"/>
      <c r="F2" s="14"/>
      <c r="G2" s="14"/>
      <c r="H2" s="15" t="s">
        <v>2</v>
      </c>
      <c r="I2" s="14"/>
      <c r="J2" s="51"/>
      <c r="K2" s="14"/>
    </row>
    <row r="3" spans="1:13" ht="12.6" customHeight="1" x14ac:dyDescent="0.2">
      <c r="A3" s="14"/>
      <c r="B3" s="14"/>
      <c r="C3" s="14"/>
      <c r="D3" s="14"/>
      <c r="E3" s="14"/>
      <c r="F3" s="14"/>
      <c r="G3" s="14"/>
      <c r="H3" s="14"/>
      <c r="I3" s="14"/>
      <c r="J3" s="51"/>
      <c r="K3" s="14"/>
    </row>
    <row r="4" spans="1:13" ht="20.25" x14ac:dyDescent="0.3">
      <c r="A4" s="14"/>
      <c r="B4" s="14"/>
      <c r="C4" s="14"/>
      <c r="D4" s="40" t="s">
        <v>3</v>
      </c>
      <c r="E4" s="14"/>
      <c r="F4" s="14"/>
      <c r="G4" s="14"/>
      <c r="H4" s="14"/>
      <c r="I4" s="14"/>
      <c r="J4" s="51"/>
      <c r="K4" s="14"/>
    </row>
    <row r="5" spans="1:13" ht="17.100000000000001" customHeight="1" x14ac:dyDescent="0.25">
      <c r="A5" s="14"/>
      <c r="B5" s="14"/>
      <c r="C5" s="16"/>
      <c r="D5" s="72" t="s">
        <v>4</v>
      </c>
      <c r="E5" s="22"/>
      <c r="F5" s="23"/>
      <c r="G5" s="23"/>
      <c r="H5" s="7"/>
      <c r="I5" s="22"/>
      <c r="J5" s="59"/>
      <c r="K5" s="14"/>
    </row>
    <row r="6" spans="1:13" ht="17.100000000000001" customHeight="1" x14ac:dyDescent="0.2">
      <c r="A6" s="14"/>
      <c r="B6" s="14"/>
      <c r="C6" s="18"/>
      <c r="D6" s="25"/>
      <c r="E6" s="14"/>
      <c r="F6" s="18"/>
      <c r="G6" s="14"/>
      <c r="H6" s="57" t="s">
        <v>5</v>
      </c>
      <c r="I6" s="14"/>
      <c r="J6" s="60"/>
      <c r="K6" s="14"/>
    </row>
    <row r="7" spans="1:13" ht="17.100000000000001" customHeight="1" x14ac:dyDescent="0.2">
      <c r="A7" s="14"/>
      <c r="B7" s="14"/>
      <c r="C7" s="14"/>
      <c r="D7" s="25"/>
      <c r="E7" s="14"/>
      <c r="F7" s="14"/>
      <c r="G7" s="14"/>
      <c r="H7" s="15" t="s">
        <v>6</v>
      </c>
      <c r="I7" s="83"/>
      <c r="J7" s="61"/>
      <c r="K7" s="14"/>
    </row>
    <row r="8" spans="1:13" ht="17.100000000000001" customHeight="1" x14ac:dyDescent="0.2">
      <c r="A8" s="14"/>
      <c r="B8" s="14"/>
      <c r="C8" s="14"/>
      <c r="D8" s="25"/>
      <c r="E8" s="14"/>
      <c r="F8" s="14"/>
      <c r="G8" s="19"/>
      <c r="H8" s="47" t="s">
        <v>12</v>
      </c>
      <c r="I8" s="38"/>
      <c r="J8" s="62" t="s">
        <v>8</v>
      </c>
      <c r="K8" s="14"/>
      <c r="M8" s="2" t="s">
        <v>9</v>
      </c>
    </row>
    <row r="9" spans="1:13" ht="17.100000000000001" customHeight="1" x14ac:dyDescent="0.2">
      <c r="A9" s="14"/>
      <c r="B9" s="14"/>
      <c r="C9" s="14"/>
      <c r="D9" s="25"/>
      <c r="E9" s="14"/>
      <c r="F9" s="14"/>
      <c r="G9" s="14"/>
      <c r="H9" s="48" t="s">
        <v>13</v>
      </c>
      <c r="I9" s="84"/>
      <c r="J9" s="62" t="s">
        <v>8</v>
      </c>
      <c r="K9" s="14"/>
    </row>
    <row r="10" spans="1:13" ht="17.100000000000001" customHeight="1" x14ac:dyDescent="0.2">
      <c r="A10" s="14"/>
      <c r="B10" s="14"/>
      <c r="C10" s="14"/>
      <c r="D10" s="25"/>
      <c r="E10" s="14"/>
      <c r="F10" s="14"/>
      <c r="G10" s="14"/>
      <c r="H10" s="48" t="s">
        <v>14</v>
      </c>
      <c r="I10" s="84"/>
      <c r="J10" s="62" t="s">
        <v>8</v>
      </c>
      <c r="K10" s="14"/>
    </row>
    <row r="11" spans="1:13" ht="17.100000000000001" customHeight="1" x14ac:dyDescent="0.2">
      <c r="A11" s="14"/>
      <c r="B11" s="14"/>
      <c r="C11" s="14"/>
      <c r="D11" s="25"/>
      <c r="E11" s="14"/>
      <c r="F11" s="14"/>
      <c r="G11" s="14"/>
      <c r="H11" s="9"/>
      <c r="I11" s="67"/>
      <c r="J11" s="82"/>
      <c r="K11" s="14"/>
    </row>
    <row r="12" spans="1:13" ht="17.100000000000001" customHeight="1" x14ac:dyDescent="0.2">
      <c r="A12" s="14"/>
      <c r="B12" s="14"/>
      <c r="C12" s="14"/>
      <c r="D12" s="25"/>
      <c r="E12" s="14"/>
      <c r="F12" s="14"/>
      <c r="G12" s="14"/>
      <c r="H12" s="47" t="s">
        <v>18</v>
      </c>
      <c r="I12" s="38"/>
      <c r="J12" s="62" t="s">
        <v>8</v>
      </c>
      <c r="K12" s="14"/>
    </row>
    <row r="13" spans="1:13" ht="17.100000000000001" customHeight="1" x14ac:dyDescent="0.2">
      <c r="A13" s="14"/>
      <c r="B13" s="14"/>
      <c r="C13" s="14"/>
      <c r="D13" s="25"/>
      <c r="E13" s="14"/>
      <c r="F13" s="14"/>
      <c r="G13" s="14"/>
      <c r="H13" s="48" t="s">
        <v>19</v>
      </c>
      <c r="I13" s="84"/>
      <c r="J13" s="62" t="s">
        <v>8</v>
      </c>
      <c r="K13" s="14"/>
    </row>
    <row r="14" spans="1:13" ht="17.100000000000001" customHeight="1" x14ac:dyDescent="0.2">
      <c r="A14" s="14"/>
      <c r="B14" s="14"/>
      <c r="C14" s="14"/>
      <c r="D14" s="25"/>
      <c r="E14" s="14"/>
      <c r="F14" s="14"/>
      <c r="G14" s="14"/>
      <c r="H14" s="48" t="s">
        <v>20</v>
      </c>
      <c r="I14" s="84"/>
      <c r="J14" s="62" t="s">
        <v>8</v>
      </c>
      <c r="K14" s="14"/>
      <c r="M14" s="2" t="s">
        <v>9</v>
      </c>
    </row>
    <row r="15" spans="1:13" ht="17.100000000000001" customHeight="1" x14ac:dyDescent="0.2">
      <c r="A15" s="14"/>
      <c r="B15" s="14"/>
      <c r="C15" s="14"/>
      <c r="D15" s="25"/>
      <c r="E15" s="14"/>
      <c r="F15" s="14"/>
      <c r="G15" s="19"/>
      <c r="H15" s="9"/>
      <c r="I15" s="67"/>
      <c r="J15" s="82"/>
      <c r="K15" s="14"/>
    </row>
    <row r="16" spans="1:13" ht="17.100000000000001" customHeight="1" x14ac:dyDescent="0.2">
      <c r="A16" s="14"/>
      <c r="B16" s="14"/>
      <c r="C16" s="14"/>
      <c r="D16" s="25"/>
      <c r="E16" s="14"/>
      <c r="F16" s="14"/>
      <c r="G16" s="14"/>
      <c r="H16" s="15" t="s">
        <v>15</v>
      </c>
      <c r="I16" s="67"/>
      <c r="J16" s="82"/>
      <c r="K16" s="14"/>
    </row>
    <row r="17" spans="1:11" ht="17.100000000000001" customHeight="1" x14ac:dyDescent="0.2">
      <c r="A17" s="14"/>
      <c r="B17" s="14"/>
      <c r="C17" s="14"/>
      <c r="D17" s="25"/>
      <c r="E17" s="14"/>
      <c r="F17" s="14"/>
      <c r="G17" s="14"/>
      <c r="H17" s="47" t="s">
        <v>12</v>
      </c>
      <c r="I17" s="38"/>
      <c r="J17" s="62" t="s">
        <v>8</v>
      </c>
      <c r="K17" s="14"/>
    </row>
    <row r="18" spans="1:11" ht="17.100000000000001" customHeight="1" x14ac:dyDescent="0.2">
      <c r="A18" s="14"/>
      <c r="B18" s="14"/>
      <c r="C18" s="14"/>
      <c r="D18" s="25"/>
      <c r="E18" s="14"/>
      <c r="F18" s="14"/>
      <c r="G18" s="14"/>
      <c r="H18" s="48" t="s">
        <v>13</v>
      </c>
      <c r="I18" s="84"/>
      <c r="J18" s="62" t="s">
        <v>8</v>
      </c>
      <c r="K18" s="14"/>
    </row>
    <row r="19" spans="1:11" ht="17.100000000000001" customHeight="1" x14ac:dyDescent="0.2">
      <c r="A19" s="14"/>
      <c r="B19" s="14"/>
      <c r="C19" s="14"/>
      <c r="D19" s="25"/>
      <c r="E19" s="14"/>
      <c r="F19" s="14"/>
      <c r="G19" s="14"/>
      <c r="H19" s="48" t="s">
        <v>14</v>
      </c>
      <c r="I19" s="84"/>
      <c r="J19" s="62" t="s">
        <v>8</v>
      </c>
      <c r="K19" s="14"/>
    </row>
    <row r="20" spans="1:11" ht="17.100000000000001" customHeight="1" x14ac:dyDescent="0.2">
      <c r="A20" s="14"/>
      <c r="B20" s="14"/>
      <c r="C20" s="14"/>
      <c r="D20" s="25"/>
      <c r="E20" s="14"/>
      <c r="F20" s="14"/>
      <c r="G20" s="14"/>
      <c r="H20" s="48"/>
      <c r="I20" s="67"/>
      <c r="J20" s="82"/>
      <c r="K20" s="14"/>
    </row>
    <row r="21" spans="1:11" ht="17.100000000000001" customHeight="1" x14ac:dyDescent="0.2">
      <c r="A21" s="14"/>
      <c r="B21" s="14"/>
      <c r="C21" s="14"/>
      <c r="D21" s="25"/>
      <c r="E21" s="14"/>
      <c r="F21" s="14"/>
      <c r="G21" s="14"/>
      <c r="H21" s="47" t="s">
        <v>18</v>
      </c>
      <c r="I21" s="38"/>
      <c r="J21" s="62" t="s">
        <v>8</v>
      </c>
      <c r="K21" s="14"/>
    </row>
    <row r="22" spans="1:11" ht="17.100000000000001" customHeight="1" x14ac:dyDescent="0.2">
      <c r="A22" s="14"/>
      <c r="B22" s="14"/>
      <c r="C22" s="14"/>
      <c r="D22" s="25"/>
      <c r="E22" s="14"/>
      <c r="F22" s="14"/>
      <c r="G22" s="14"/>
      <c r="H22" s="48" t="s">
        <v>19</v>
      </c>
      <c r="I22" s="84"/>
      <c r="J22" s="62" t="s">
        <v>8</v>
      </c>
      <c r="K22" s="14"/>
    </row>
    <row r="23" spans="1:11" ht="17.100000000000001" customHeight="1" x14ac:dyDescent="0.2">
      <c r="A23" s="14"/>
      <c r="B23" s="14"/>
      <c r="C23" s="14"/>
      <c r="D23" s="25"/>
      <c r="E23" s="14"/>
      <c r="F23" s="14"/>
      <c r="G23" s="14"/>
      <c r="H23" s="48" t="s">
        <v>20</v>
      </c>
      <c r="I23" s="84"/>
      <c r="J23" s="62" t="s">
        <v>8</v>
      </c>
      <c r="K23" s="14"/>
    </row>
    <row r="24" spans="1:11" ht="17.100000000000001" customHeight="1" x14ac:dyDescent="0.2">
      <c r="A24" s="14"/>
      <c r="B24" s="14"/>
      <c r="C24" s="14"/>
      <c r="D24" s="25"/>
      <c r="E24" s="14"/>
      <c r="F24" s="14"/>
      <c r="G24" s="14"/>
      <c r="H24" s="48"/>
      <c r="I24" s="67"/>
      <c r="J24" s="82"/>
      <c r="K24" s="14"/>
    </row>
    <row r="25" spans="1:11" ht="17.100000000000001" customHeight="1" x14ac:dyDescent="0.2">
      <c r="A25" s="14"/>
      <c r="B25" s="14"/>
      <c r="C25" s="14"/>
      <c r="D25" s="25"/>
      <c r="E25" s="14"/>
      <c r="F25" s="14"/>
      <c r="G25" s="14"/>
      <c r="H25" s="15" t="s">
        <v>16</v>
      </c>
      <c r="I25" s="67"/>
      <c r="J25" s="62"/>
      <c r="K25" s="14"/>
    </row>
    <row r="26" spans="1:11" ht="17.100000000000001" customHeight="1" x14ac:dyDescent="0.2">
      <c r="A26" s="14"/>
      <c r="B26" s="14"/>
      <c r="C26" s="14"/>
      <c r="D26" s="25"/>
      <c r="E26" s="14"/>
      <c r="F26" s="14"/>
      <c r="G26" s="14"/>
      <c r="H26" s="47" t="s">
        <v>12</v>
      </c>
      <c r="I26" s="38"/>
      <c r="J26" s="62" t="s">
        <v>8</v>
      </c>
      <c r="K26" s="14"/>
    </row>
    <row r="27" spans="1:11" ht="17.100000000000001" customHeight="1" x14ac:dyDescent="0.2">
      <c r="A27" s="14"/>
      <c r="B27" s="14"/>
      <c r="C27" s="14"/>
      <c r="D27" s="25"/>
      <c r="E27" s="14"/>
      <c r="F27" s="14"/>
      <c r="G27" s="14"/>
      <c r="H27" s="48" t="s">
        <v>13</v>
      </c>
      <c r="I27" s="84"/>
      <c r="J27" s="62" t="s">
        <v>8</v>
      </c>
      <c r="K27" s="14"/>
    </row>
    <row r="28" spans="1:11" ht="17.100000000000001" customHeight="1" x14ac:dyDescent="0.2">
      <c r="A28" s="14"/>
      <c r="B28" s="14"/>
      <c r="C28" s="14"/>
      <c r="D28" s="25"/>
      <c r="E28" s="14"/>
      <c r="F28" s="14"/>
      <c r="G28" s="14"/>
      <c r="H28" s="48" t="s">
        <v>14</v>
      </c>
      <c r="I28" s="84"/>
      <c r="J28" s="62" t="s">
        <v>8</v>
      </c>
      <c r="K28" s="14"/>
    </row>
    <row r="29" spans="1:11" ht="17.100000000000001" customHeight="1" x14ac:dyDescent="0.2">
      <c r="A29" s="14"/>
      <c r="B29" s="14"/>
      <c r="C29" s="14"/>
      <c r="D29" s="25"/>
      <c r="E29" s="14"/>
      <c r="F29" s="14"/>
      <c r="G29" s="14"/>
      <c r="H29" s="48"/>
      <c r="I29" s="67"/>
      <c r="J29" s="82"/>
      <c r="K29" s="14"/>
    </row>
    <row r="30" spans="1:11" ht="17.100000000000001" customHeight="1" x14ac:dyDescent="0.2">
      <c r="A30" s="14"/>
      <c r="B30" s="14"/>
      <c r="C30" s="14"/>
      <c r="D30" s="25"/>
      <c r="E30" s="14"/>
      <c r="F30" s="14"/>
      <c r="G30" s="14"/>
      <c r="H30" s="47" t="s">
        <v>18</v>
      </c>
      <c r="I30" s="38"/>
      <c r="J30" s="62" t="s">
        <v>8</v>
      </c>
      <c r="K30" s="14"/>
    </row>
    <row r="31" spans="1:11" ht="17.100000000000001" customHeight="1" x14ac:dyDescent="0.2">
      <c r="A31" s="14"/>
      <c r="B31" s="14"/>
      <c r="C31" s="14"/>
      <c r="D31" s="25"/>
      <c r="E31" s="14"/>
      <c r="F31" s="14"/>
      <c r="G31" s="14"/>
      <c r="H31" s="48" t="s">
        <v>19</v>
      </c>
      <c r="I31" s="84"/>
      <c r="J31" s="62" t="s">
        <v>8</v>
      </c>
      <c r="K31" s="14"/>
    </row>
    <row r="32" spans="1:11" ht="17.100000000000001" customHeight="1" x14ac:dyDescent="0.2">
      <c r="A32" s="14"/>
      <c r="B32" s="14"/>
      <c r="C32" s="14"/>
      <c r="D32" s="25"/>
      <c r="E32" s="14"/>
      <c r="F32" s="14"/>
      <c r="G32" s="14"/>
      <c r="H32" s="48" t="s">
        <v>20</v>
      </c>
      <c r="I32" s="84"/>
      <c r="J32" s="62" t="s">
        <v>8</v>
      </c>
      <c r="K32" s="14"/>
    </row>
    <row r="33" spans="1:11" ht="17.100000000000001" customHeight="1" x14ac:dyDescent="0.2">
      <c r="A33" s="14"/>
      <c r="B33" s="14"/>
      <c r="C33" s="14"/>
      <c r="D33" s="25"/>
      <c r="E33" s="14"/>
      <c r="F33" s="14"/>
      <c r="G33" s="14"/>
      <c r="H33" s="15"/>
      <c r="I33" s="67"/>
      <c r="J33" s="62"/>
      <c r="K33" s="14"/>
    </row>
    <row r="34" spans="1:11" ht="17.100000000000001" customHeight="1" x14ac:dyDescent="0.2">
      <c r="A34" s="14"/>
      <c r="B34" s="14"/>
      <c r="C34" s="14"/>
      <c r="D34" s="25"/>
      <c r="E34" s="14"/>
      <c r="F34" s="14"/>
      <c r="G34" s="14"/>
      <c r="H34" s="15" t="s">
        <v>17</v>
      </c>
      <c r="I34" s="67"/>
      <c r="J34" s="82"/>
      <c r="K34" s="14"/>
    </row>
    <row r="35" spans="1:11" ht="17.100000000000001" customHeight="1" x14ac:dyDescent="0.2">
      <c r="A35" s="14"/>
      <c r="B35" s="14"/>
      <c r="C35" s="14"/>
      <c r="D35" s="25"/>
      <c r="E35" s="14"/>
      <c r="F35" s="14"/>
      <c r="G35" s="14"/>
      <c r="H35" s="70" t="s">
        <v>18</v>
      </c>
      <c r="I35" s="38"/>
      <c r="J35" s="62" t="s">
        <v>8</v>
      </c>
      <c r="K35" s="14"/>
    </row>
    <row r="36" spans="1:11" ht="17.100000000000001" customHeight="1" x14ac:dyDescent="0.2">
      <c r="A36" s="14"/>
      <c r="B36" s="14"/>
      <c r="C36" s="14"/>
      <c r="D36" s="25"/>
      <c r="E36" s="14"/>
      <c r="F36" s="14"/>
      <c r="G36" s="14"/>
      <c r="H36" s="70" t="s">
        <v>19</v>
      </c>
      <c r="I36" s="84"/>
      <c r="J36" s="62" t="s">
        <v>8</v>
      </c>
      <c r="K36" s="14"/>
    </row>
    <row r="37" spans="1:11" ht="17.100000000000001" customHeight="1" x14ac:dyDescent="0.2">
      <c r="A37" s="14"/>
      <c r="B37" s="14"/>
      <c r="C37" s="14"/>
      <c r="D37" s="25"/>
      <c r="E37" s="14"/>
      <c r="F37" s="14"/>
      <c r="G37" s="14"/>
      <c r="H37" s="70" t="s">
        <v>20</v>
      </c>
      <c r="I37" s="84"/>
      <c r="J37" s="62" t="s">
        <v>8</v>
      </c>
      <c r="K37" s="14"/>
    </row>
    <row r="38" spans="1:11" ht="17.100000000000001" customHeight="1" x14ac:dyDescent="0.2">
      <c r="A38" s="14"/>
      <c r="B38" s="14"/>
      <c r="C38" s="14"/>
      <c r="D38" s="25"/>
      <c r="E38" s="14"/>
      <c r="F38" s="14"/>
      <c r="G38" s="14"/>
      <c r="H38" s="15"/>
      <c r="I38" s="67"/>
      <c r="J38" s="82"/>
      <c r="K38" s="14"/>
    </row>
    <row r="39" spans="1:11" ht="17.100000000000001" customHeight="1" x14ac:dyDescent="0.2">
      <c r="A39" s="14"/>
      <c r="B39" s="14"/>
      <c r="C39" s="14"/>
      <c r="D39" s="25"/>
      <c r="E39" s="14"/>
      <c r="F39" s="14"/>
      <c r="G39" s="14"/>
      <c r="H39" s="70" t="s">
        <v>21</v>
      </c>
      <c r="I39" s="38"/>
      <c r="J39" s="62" t="s">
        <v>8</v>
      </c>
      <c r="K39" s="14"/>
    </row>
    <row r="40" spans="1:11" ht="17.100000000000001" customHeight="1" x14ac:dyDescent="0.2">
      <c r="A40" s="14"/>
      <c r="B40" s="14"/>
      <c r="C40" s="14"/>
      <c r="D40" s="25"/>
      <c r="E40" s="14"/>
      <c r="F40" s="14"/>
      <c r="G40" s="14"/>
      <c r="H40" s="70" t="s">
        <v>22</v>
      </c>
      <c r="I40" s="84"/>
      <c r="J40" s="62" t="s">
        <v>8</v>
      </c>
      <c r="K40" s="14"/>
    </row>
    <row r="41" spans="1:11" ht="17.100000000000001" customHeight="1" x14ac:dyDescent="0.2">
      <c r="A41" s="14"/>
      <c r="B41" s="14"/>
      <c r="C41" s="14"/>
      <c r="D41" s="25"/>
      <c r="E41" s="14"/>
      <c r="F41" s="14"/>
      <c r="G41" s="14"/>
      <c r="H41" s="70" t="s">
        <v>23</v>
      </c>
      <c r="I41" s="84"/>
      <c r="J41" s="62" t="s">
        <v>8</v>
      </c>
      <c r="K41" s="14"/>
    </row>
    <row r="42" spans="1:11" ht="17.100000000000001" customHeight="1" x14ac:dyDescent="0.2">
      <c r="A42" s="14"/>
      <c r="B42" s="14"/>
      <c r="C42" s="14"/>
      <c r="D42" s="25"/>
      <c r="E42" s="14"/>
      <c r="F42" s="14"/>
      <c r="G42" s="14"/>
      <c r="H42" s="70"/>
      <c r="I42" s="67"/>
      <c r="J42" s="82"/>
      <c r="K42" s="14"/>
    </row>
    <row r="43" spans="1:11" ht="17.100000000000001" customHeight="1" x14ac:dyDescent="0.2">
      <c r="A43" s="14"/>
      <c r="B43" s="14"/>
      <c r="C43" s="14"/>
      <c r="D43" s="25"/>
      <c r="E43" s="14"/>
      <c r="F43" s="14"/>
      <c r="G43" s="14"/>
      <c r="H43" s="70" t="s">
        <v>24</v>
      </c>
      <c r="I43" s="38"/>
      <c r="J43" s="62" t="s">
        <v>8</v>
      </c>
      <c r="K43" s="14"/>
    </row>
    <row r="44" spans="1:11" ht="17.100000000000001" customHeight="1" x14ac:dyDescent="0.2">
      <c r="A44" s="14"/>
      <c r="B44" s="14"/>
      <c r="C44" s="14"/>
      <c r="D44" s="25"/>
      <c r="E44" s="14"/>
      <c r="F44" s="14"/>
      <c r="G44" s="14"/>
      <c r="H44" s="70" t="s">
        <v>25</v>
      </c>
      <c r="I44" s="84"/>
      <c r="J44" s="62" t="s">
        <v>8</v>
      </c>
      <c r="K44" s="14"/>
    </row>
    <row r="45" spans="1:11" ht="17.100000000000001" customHeight="1" x14ac:dyDescent="0.2">
      <c r="A45" s="14"/>
      <c r="B45" s="14"/>
      <c r="C45" s="14"/>
      <c r="D45" s="25"/>
      <c r="E45" s="14"/>
      <c r="F45" s="14"/>
      <c r="G45" s="14"/>
      <c r="H45" s="70" t="s">
        <v>26</v>
      </c>
      <c r="I45" s="84"/>
      <c r="J45" s="62" t="s">
        <v>8</v>
      </c>
      <c r="K45" s="14"/>
    </row>
    <row r="46" spans="1:11" ht="17.100000000000001" customHeight="1" x14ac:dyDescent="0.2">
      <c r="A46" s="14"/>
      <c r="B46" s="14"/>
      <c r="C46" s="14"/>
      <c r="D46" s="25"/>
      <c r="E46" s="14"/>
      <c r="F46" s="14"/>
      <c r="G46" s="14"/>
      <c r="H46" s="15"/>
      <c r="I46" s="67"/>
      <c r="J46" s="82"/>
      <c r="K46" s="14"/>
    </row>
    <row r="47" spans="1:11" ht="17.100000000000001" customHeight="1" x14ac:dyDescent="0.2">
      <c r="A47" s="14"/>
      <c r="B47" s="14"/>
      <c r="C47" s="14"/>
      <c r="D47" s="25"/>
      <c r="E47" s="14"/>
      <c r="F47" s="14"/>
      <c r="G47" s="14"/>
      <c r="H47" s="48"/>
      <c r="I47" s="67"/>
      <c r="J47" s="62"/>
      <c r="K47" s="14"/>
    </row>
    <row r="48" spans="1:11" ht="17.100000000000001" customHeight="1" x14ac:dyDescent="0.2">
      <c r="A48" s="14"/>
      <c r="B48" s="14"/>
      <c r="C48" s="14"/>
      <c r="D48" s="25"/>
      <c r="E48" s="14"/>
      <c r="F48" s="14"/>
      <c r="G48" s="14"/>
      <c r="H48" s="15" t="s">
        <v>27</v>
      </c>
      <c r="I48" s="62"/>
      <c r="J48" s="62"/>
      <c r="K48" s="14"/>
    </row>
    <row r="49" spans="1:11" ht="17.100000000000001" customHeight="1" x14ac:dyDescent="0.2">
      <c r="A49" s="14"/>
      <c r="B49" s="14"/>
      <c r="C49" s="14"/>
      <c r="D49" s="25"/>
      <c r="E49" s="14"/>
      <c r="F49" s="14"/>
      <c r="G49" s="14"/>
      <c r="H49" s="47" t="s">
        <v>28</v>
      </c>
      <c r="I49" s="38"/>
      <c r="J49" s="62" t="s">
        <v>8</v>
      </c>
      <c r="K49" s="14"/>
    </row>
    <row r="50" spans="1:11" ht="17.100000000000001" customHeight="1" x14ac:dyDescent="0.2">
      <c r="A50" s="14"/>
      <c r="B50" s="14"/>
      <c r="C50" s="14"/>
      <c r="D50" s="25"/>
      <c r="E50" s="14"/>
      <c r="F50" s="14"/>
      <c r="G50" s="14"/>
      <c r="H50" s="47" t="s">
        <v>29</v>
      </c>
      <c r="I50" s="38"/>
      <c r="J50" s="62" t="s">
        <v>8</v>
      </c>
      <c r="K50" s="14"/>
    </row>
    <row r="51" spans="1:11" ht="17.100000000000001" customHeight="1" x14ac:dyDescent="0.2">
      <c r="A51" s="14"/>
      <c r="B51" s="14"/>
      <c r="C51" s="14"/>
      <c r="D51" s="25"/>
      <c r="E51" s="14"/>
      <c r="F51" s="14"/>
      <c r="G51" s="14"/>
      <c r="H51" s="47"/>
      <c r="I51" s="67"/>
      <c r="J51" s="62"/>
      <c r="K51" s="14"/>
    </row>
    <row r="52" spans="1:11" ht="17.100000000000001" customHeight="1" x14ac:dyDescent="0.2">
      <c r="A52" s="14"/>
      <c r="B52" s="14"/>
      <c r="C52" s="14"/>
      <c r="D52" s="25"/>
      <c r="E52" s="14"/>
      <c r="F52" s="14"/>
      <c r="G52" s="14"/>
      <c r="H52" s="15" t="s">
        <v>30</v>
      </c>
      <c r="I52" s="67"/>
      <c r="J52" s="62"/>
      <c r="K52" s="14"/>
    </row>
    <row r="53" spans="1:11" ht="17.100000000000001" customHeight="1" x14ac:dyDescent="0.2">
      <c r="A53" s="14"/>
      <c r="B53" s="14"/>
      <c r="C53" s="14"/>
      <c r="D53" s="25"/>
      <c r="E53" s="14"/>
      <c r="F53" s="14"/>
      <c r="G53" s="14"/>
      <c r="H53" s="70" t="s">
        <v>31</v>
      </c>
      <c r="I53" s="38"/>
      <c r="J53" s="62" t="s">
        <v>8</v>
      </c>
      <c r="K53" s="14"/>
    </row>
    <row r="54" spans="1:11" ht="17.100000000000001" customHeight="1" x14ac:dyDescent="0.2">
      <c r="A54" s="14"/>
      <c r="B54" s="14"/>
      <c r="C54" s="14"/>
      <c r="D54" s="25"/>
      <c r="E54" s="14"/>
      <c r="F54" s="14"/>
      <c r="G54" s="14"/>
      <c r="H54" s="70" t="s">
        <v>32</v>
      </c>
      <c r="I54" s="38"/>
      <c r="J54" s="62" t="s">
        <v>8</v>
      </c>
      <c r="K54" s="14"/>
    </row>
    <row r="55" spans="1:11" ht="17.100000000000001" customHeight="1" x14ac:dyDescent="0.2">
      <c r="A55" s="14"/>
      <c r="B55" s="14"/>
      <c r="C55" s="14"/>
      <c r="D55" s="25"/>
      <c r="E55" s="14"/>
      <c r="F55" s="14"/>
      <c r="G55" s="14"/>
      <c r="H55" s="70" t="s">
        <v>33</v>
      </c>
      <c r="I55" s="38"/>
      <c r="J55" s="62" t="s">
        <v>8</v>
      </c>
      <c r="K55" s="14"/>
    </row>
    <row r="56" spans="1:11" ht="17.100000000000001" customHeight="1" x14ac:dyDescent="0.2">
      <c r="A56" s="14"/>
      <c r="B56" s="14"/>
      <c r="C56" s="14"/>
      <c r="D56" s="25"/>
      <c r="E56" s="14"/>
      <c r="F56" s="14"/>
      <c r="G56" s="14"/>
      <c r="H56" s="70" t="s">
        <v>34</v>
      </c>
      <c r="I56" s="38"/>
      <c r="J56" s="62" t="s">
        <v>8</v>
      </c>
      <c r="K56" s="14"/>
    </row>
    <row r="57" spans="1:11" ht="17.100000000000001" customHeight="1" x14ac:dyDescent="0.2">
      <c r="A57" s="14"/>
      <c r="B57" s="14"/>
      <c r="C57" s="14"/>
      <c r="D57" s="25"/>
      <c r="E57" s="14"/>
      <c r="F57" s="14"/>
      <c r="G57" s="14"/>
      <c r="H57" s="70" t="s">
        <v>35</v>
      </c>
      <c r="I57" s="38"/>
      <c r="J57" s="62" t="s">
        <v>8</v>
      </c>
      <c r="K57" s="14"/>
    </row>
    <row r="58" spans="1:11" ht="17.100000000000001" customHeight="1" x14ac:dyDescent="0.2">
      <c r="A58" s="14"/>
      <c r="B58" s="14"/>
      <c r="C58" s="14"/>
      <c r="D58" s="25"/>
      <c r="E58" s="14"/>
      <c r="F58" s="14"/>
      <c r="G58" s="14"/>
      <c r="H58" s="81"/>
      <c r="I58" s="67"/>
      <c r="J58" s="62"/>
      <c r="K58" s="14"/>
    </row>
    <row r="59" spans="1:11" ht="17.100000000000001" customHeight="1" x14ac:dyDescent="0.2">
      <c r="A59" s="14"/>
      <c r="B59" s="14"/>
      <c r="C59" s="14"/>
      <c r="D59" s="25"/>
      <c r="E59" s="14"/>
      <c r="F59" s="14"/>
      <c r="G59" s="14"/>
      <c r="H59" s="80" t="s">
        <v>36</v>
      </c>
      <c r="I59" s="38"/>
      <c r="J59" s="62" t="s">
        <v>8</v>
      </c>
      <c r="K59" s="14"/>
    </row>
    <row r="60" spans="1:11" ht="17.100000000000001" customHeight="1" x14ac:dyDescent="0.2">
      <c r="A60" s="14"/>
      <c r="B60" s="14"/>
      <c r="C60" s="14"/>
      <c r="D60" s="25"/>
      <c r="E60" s="14"/>
      <c r="F60" s="14"/>
      <c r="G60" s="14"/>
      <c r="H60" s="80" t="s">
        <v>37</v>
      </c>
      <c r="I60" s="38"/>
      <c r="J60" s="62" t="s">
        <v>8</v>
      </c>
      <c r="K60" s="14"/>
    </row>
    <row r="61" spans="1:11" ht="17.100000000000001" customHeight="1" x14ac:dyDescent="0.2">
      <c r="A61" s="14"/>
      <c r="B61" s="14"/>
      <c r="C61" s="14"/>
      <c r="D61" s="25"/>
      <c r="E61" s="14"/>
      <c r="F61" s="14"/>
      <c r="G61" s="14"/>
      <c r="H61" s="80" t="s">
        <v>38</v>
      </c>
      <c r="I61" s="38"/>
      <c r="J61" s="62" t="s">
        <v>8</v>
      </c>
      <c r="K61" s="14"/>
    </row>
    <row r="62" spans="1:11" ht="17.100000000000001" customHeight="1" x14ac:dyDescent="0.2">
      <c r="A62" s="14"/>
      <c r="B62" s="14"/>
      <c r="C62" s="14"/>
      <c r="D62" s="25"/>
      <c r="E62" s="14"/>
      <c r="F62" s="14"/>
      <c r="G62" s="14"/>
      <c r="H62" s="80" t="s">
        <v>39</v>
      </c>
      <c r="I62" s="38"/>
      <c r="J62" s="62" t="s">
        <v>8</v>
      </c>
      <c r="K62" s="14"/>
    </row>
    <row r="63" spans="1:11" ht="17.100000000000001" customHeight="1" x14ac:dyDescent="0.2">
      <c r="A63" s="14"/>
      <c r="B63" s="14"/>
      <c r="C63" s="14"/>
      <c r="D63" s="25"/>
      <c r="E63" s="14"/>
      <c r="F63" s="14"/>
      <c r="G63" s="14"/>
      <c r="H63" s="80" t="s">
        <v>40</v>
      </c>
      <c r="I63" s="38"/>
      <c r="J63" s="62" t="s">
        <v>8</v>
      </c>
      <c r="K63" s="14"/>
    </row>
    <row r="64" spans="1:11" ht="17.100000000000001" customHeight="1" x14ac:dyDescent="0.2">
      <c r="A64" s="14"/>
      <c r="B64" s="14"/>
      <c r="C64" s="14"/>
      <c r="D64" s="25"/>
      <c r="E64" s="14"/>
      <c r="F64" s="14"/>
      <c r="G64" s="14"/>
      <c r="H64" s="80"/>
      <c r="I64" s="38"/>
      <c r="J64" s="62"/>
      <c r="K64" s="14"/>
    </row>
    <row r="65" spans="1:11" ht="17.100000000000001" customHeight="1" x14ac:dyDescent="0.25">
      <c r="A65" s="14"/>
      <c r="B65" s="14"/>
      <c r="C65" s="14"/>
      <c r="D65" s="114" t="s">
        <v>41</v>
      </c>
      <c r="E65" s="14"/>
      <c r="F65" s="14"/>
      <c r="G65" s="14"/>
      <c r="H65" s="70"/>
      <c r="I65" s="67"/>
      <c r="J65" s="62"/>
      <c r="K65" s="14"/>
    </row>
    <row r="66" spans="1:11" ht="17.100000000000001" customHeight="1" x14ac:dyDescent="0.2">
      <c r="A66" s="14"/>
      <c r="B66" s="14"/>
      <c r="C66" s="14"/>
      <c r="D66" s="25"/>
      <c r="E66" s="14"/>
      <c r="F66" s="14"/>
      <c r="G66" s="14"/>
      <c r="H66" s="70" t="s">
        <v>42</v>
      </c>
      <c r="I66" s="38"/>
      <c r="J66" s="62" t="s">
        <v>8</v>
      </c>
      <c r="K66" s="14"/>
    </row>
    <row r="67" spans="1:11" ht="17.100000000000001" customHeight="1" x14ac:dyDescent="0.2">
      <c r="A67" s="14"/>
      <c r="B67" s="14"/>
      <c r="C67" s="14"/>
      <c r="D67" s="25"/>
      <c r="E67" s="14"/>
      <c r="F67" s="14"/>
      <c r="G67" s="14"/>
      <c r="H67" s="70" t="s">
        <v>43</v>
      </c>
      <c r="I67" s="38"/>
      <c r="J67" s="62" t="s">
        <v>8</v>
      </c>
      <c r="K67" s="14"/>
    </row>
    <row r="68" spans="1:11" ht="17.100000000000001" customHeight="1" x14ac:dyDescent="0.2">
      <c r="A68" s="14"/>
      <c r="B68" s="14"/>
      <c r="C68" s="14"/>
      <c r="D68" s="25"/>
      <c r="E68" s="14"/>
      <c r="F68" s="14"/>
      <c r="G68" s="14"/>
      <c r="H68" s="70" t="s">
        <v>44</v>
      </c>
      <c r="I68" s="38"/>
      <c r="J68" s="62" t="s">
        <v>8</v>
      </c>
      <c r="K68" s="14"/>
    </row>
    <row r="69" spans="1:11" ht="17.100000000000001" customHeight="1" x14ac:dyDescent="0.2">
      <c r="A69" s="14"/>
      <c r="B69" s="14"/>
      <c r="C69" s="14"/>
      <c r="D69" s="25"/>
      <c r="E69" s="14"/>
      <c r="F69" s="14"/>
      <c r="G69" s="14"/>
      <c r="H69" s="71"/>
      <c r="I69" s="14"/>
      <c r="J69" s="62"/>
      <c r="K69" s="14"/>
    </row>
    <row r="70" spans="1:11" ht="17.100000000000001" customHeight="1" x14ac:dyDescent="0.25">
      <c r="A70" s="14"/>
      <c r="B70" s="14"/>
      <c r="C70" s="14"/>
      <c r="D70" s="27" t="s">
        <v>45</v>
      </c>
      <c r="E70" s="20"/>
      <c r="F70" s="14"/>
      <c r="G70" s="19"/>
      <c r="H70" s="36"/>
      <c r="I70" s="14"/>
      <c r="J70" s="64"/>
      <c r="K70" s="14"/>
    </row>
    <row r="71" spans="1:11" ht="17.100000000000001" customHeight="1" x14ac:dyDescent="0.2">
      <c r="A71" s="14"/>
      <c r="B71" s="14"/>
      <c r="C71" s="14"/>
      <c r="D71" s="25"/>
      <c r="E71" s="14"/>
      <c r="F71" s="14"/>
      <c r="G71" s="14"/>
      <c r="H71" s="47" t="s">
        <v>46</v>
      </c>
      <c r="I71" s="85"/>
      <c r="J71" s="62" t="s">
        <v>47</v>
      </c>
      <c r="K71" s="14"/>
    </row>
    <row r="72" spans="1:11" ht="17.100000000000001" customHeight="1" x14ac:dyDescent="0.2">
      <c r="A72" s="14"/>
      <c r="B72" s="14"/>
      <c r="C72" s="14"/>
      <c r="D72" s="30"/>
      <c r="E72" s="14"/>
      <c r="F72" s="14"/>
      <c r="G72" s="14"/>
      <c r="H72" s="29"/>
      <c r="I72" s="97"/>
      <c r="J72" s="82"/>
      <c r="K72" s="14"/>
    </row>
    <row r="73" spans="1:11" ht="17.100000000000001" customHeight="1" x14ac:dyDescent="0.25">
      <c r="A73" s="14"/>
      <c r="B73" s="14"/>
      <c r="C73" s="14"/>
      <c r="D73" s="27" t="s">
        <v>48</v>
      </c>
      <c r="E73" s="20"/>
      <c r="F73" s="14"/>
      <c r="G73" s="19"/>
      <c r="H73" s="36"/>
      <c r="I73" s="98"/>
      <c r="J73" s="82"/>
      <c r="K73" s="14"/>
    </row>
    <row r="74" spans="1:11" ht="17.100000000000001" customHeight="1" x14ac:dyDescent="0.2">
      <c r="A74" s="14"/>
      <c r="B74" s="14"/>
      <c r="C74" s="14"/>
      <c r="D74" s="25"/>
      <c r="E74" s="14"/>
      <c r="F74" s="14"/>
      <c r="G74" s="14"/>
      <c r="H74" s="69" t="s">
        <v>49</v>
      </c>
      <c r="I74" s="26"/>
      <c r="J74" s="63" t="s">
        <v>50</v>
      </c>
      <c r="K74" s="14"/>
    </row>
    <row r="75" spans="1:11" ht="17.100000000000001" customHeight="1" x14ac:dyDescent="0.2">
      <c r="A75" s="14"/>
      <c r="B75" s="14"/>
      <c r="C75" s="14"/>
      <c r="D75" s="25"/>
      <c r="E75" s="14"/>
      <c r="F75" s="14"/>
      <c r="G75" s="14"/>
      <c r="H75" s="69" t="s">
        <v>51</v>
      </c>
      <c r="I75" s="85"/>
      <c r="J75" s="63" t="s">
        <v>50</v>
      </c>
      <c r="K75" s="14"/>
    </row>
    <row r="76" spans="1:11" ht="17.100000000000001" customHeight="1" x14ac:dyDescent="0.2">
      <c r="A76" s="14"/>
      <c r="B76" s="14"/>
      <c r="C76" s="14"/>
      <c r="D76" s="25"/>
      <c r="E76" s="14"/>
      <c r="F76" s="14"/>
      <c r="G76" s="14"/>
      <c r="H76" s="69" t="s">
        <v>52</v>
      </c>
      <c r="I76" s="85"/>
      <c r="J76" s="63" t="s">
        <v>50</v>
      </c>
      <c r="K76" s="14"/>
    </row>
    <row r="77" spans="1:11" ht="17.100000000000001" customHeight="1" x14ac:dyDescent="0.2">
      <c r="A77" s="14"/>
      <c r="B77" s="14"/>
      <c r="C77" s="14"/>
      <c r="D77" s="25"/>
      <c r="E77" s="14"/>
      <c r="F77" s="14"/>
      <c r="G77" s="14"/>
      <c r="H77" s="110"/>
      <c r="J77" s="63"/>
      <c r="K77" s="14"/>
    </row>
    <row r="78" spans="1:11" ht="17.100000000000001" customHeight="1" x14ac:dyDescent="0.25">
      <c r="A78" s="14"/>
      <c r="B78" s="14"/>
      <c r="C78" s="14"/>
      <c r="D78" s="27" t="s">
        <v>53</v>
      </c>
      <c r="E78" s="14"/>
      <c r="F78" s="14"/>
      <c r="G78" s="14"/>
      <c r="H78" s="47"/>
      <c r="I78" s="97"/>
      <c r="J78" s="62"/>
      <c r="K78" s="39"/>
    </row>
    <row r="79" spans="1:11" ht="17.100000000000001" customHeight="1" x14ac:dyDescent="0.2">
      <c r="A79" s="14"/>
      <c r="B79" s="14"/>
      <c r="C79" s="14"/>
      <c r="D79" s="25"/>
      <c r="E79" s="14"/>
      <c r="F79" s="14"/>
      <c r="G79" s="14"/>
      <c r="H79" s="69" t="s">
        <v>54</v>
      </c>
      <c r="I79" s="26"/>
      <c r="J79" s="62" t="s">
        <v>47</v>
      </c>
      <c r="K79" s="39"/>
    </row>
    <row r="80" spans="1:11" ht="17.100000000000001" customHeight="1" x14ac:dyDescent="0.2">
      <c r="A80" s="14"/>
      <c r="B80" s="14"/>
      <c r="C80" s="14"/>
      <c r="D80" s="30"/>
      <c r="E80" s="14"/>
      <c r="F80" s="14"/>
      <c r="G80" s="14"/>
      <c r="H80" s="74"/>
      <c r="I80" s="99"/>
      <c r="J80" s="82"/>
      <c r="K80" s="14"/>
    </row>
    <row r="81" spans="1:11" ht="17.100000000000001" customHeight="1" x14ac:dyDescent="0.25">
      <c r="A81" s="14"/>
      <c r="B81" s="14"/>
      <c r="C81" s="14"/>
      <c r="D81" s="27" t="s">
        <v>55</v>
      </c>
      <c r="E81" s="14"/>
      <c r="F81" s="14"/>
      <c r="G81" s="14"/>
      <c r="H81" s="68"/>
      <c r="I81" s="98"/>
      <c r="J81" s="82"/>
      <c r="K81" s="14"/>
    </row>
    <row r="82" spans="1:11" ht="17.100000000000001" customHeight="1" x14ac:dyDescent="0.2">
      <c r="A82" s="14"/>
      <c r="B82" s="14"/>
      <c r="C82" s="14"/>
      <c r="D82" s="30"/>
      <c r="E82" s="14"/>
      <c r="F82" s="14"/>
      <c r="G82" s="14"/>
      <c r="H82" s="70" t="s">
        <v>56</v>
      </c>
      <c r="I82" s="26"/>
      <c r="J82" s="63" t="s">
        <v>50</v>
      </c>
      <c r="K82" s="14"/>
    </row>
    <row r="83" spans="1:11" ht="17.100000000000001" customHeight="1" x14ac:dyDescent="0.2">
      <c r="A83" s="14"/>
      <c r="B83" s="14"/>
      <c r="C83" s="14"/>
      <c r="D83" s="30"/>
      <c r="E83" s="14"/>
      <c r="F83" s="14"/>
      <c r="G83" s="14"/>
      <c r="H83" s="70" t="s">
        <v>57</v>
      </c>
      <c r="I83" s="26"/>
      <c r="J83" s="63" t="s">
        <v>50</v>
      </c>
      <c r="K83" s="14"/>
    </row>
    <row r="84" spans="1:11" ht="17.100000000000001" customHeight="1" x14ac:dyDescent="0.2">
      <c r="A84" s="14"/>
      <c r="B84" s="14"/>
      <c r="C84" s="14"/>
      <c r="D84" s="30"/>
      <c r="E84" s="14"/>
      <c r="F84" s="14"/>
      <c r="G84" s="14"/>
      <c r="H84" s="71" t="s">
        <v>58</v>
      </c>
      <c r="I84" s="26"/>
      <c r="J84" s="63" t="s">
        <v>50</v>
      </c>
      <c r="K84" s="14"/>
    </row>
    <row r="85" spans="1:11" ht="17.100000000000001" customHeight="1" x14ac:dyDescent="0.2">
      <c r="A85" s="14"/>
      <c r="B85" s="14"/>
      <c r="C85" s="18"/>
      <c r="D85" s="30"/>
      <c r="E85" s="14"/>
      <c r="F85" s="14"/>
      <c r="G85" s="14"/>
      <c r="H85" s="2"/>
      <c r="I85" s="99"/>
      <c r="J85" s="82"/>
      <c r="K85" s="14"/>
    </row>
    <row r="86" spans="1:11" ht="17.100000000000001" customHeight="1" x14ac:dyDescent="0.25">
      <c r="A86" s="14"/>
      <c r="B86" s="18"/>
      <c r="C86" s="18"/>
      <c r="D86" s="27" t="s">
        <v>59</v>
      </c>
      <c r="E86" s="14"/>
      <c r="F86" s="14"/>
      <c r="G86" s="14"/>
      <c r="H86" s="36"/>
      <c r="I86" s="98"/>
      <c r="J86" s="82"/>
      <c r="K86" s="14"/>
    </row>
    <row r="87" spans="1:11" ht="17.100000000000001" customHeight="1" x14ac:dyDescent="0.2">
      <c r="A87" s="14"/>
      <c r="B87" s="18"/>
      <c r="C87" s="18"/>
      <c r="D87" s="25"/>
      <c r="E87" s="14"/>
      <c r="F87" s="18"/>
      <c r="G87" s="18"/>
      <c r="H87" s="58" t="s">
        <v>60</v>
      </c>
      <c r="I87" s="26"/>
      <c r="J87" s="100" t="s">
        <v>61</v>
      </c>
      <c r="K87" s="14"/>
    </row>
    <row r="88" spans="1:11" ht="17.100000000000001" customHeight="1" x14ac:dyDescent="0.2">
      <c r="A88" s="14"/>
      <c r="B88" s="18"/>
      <c r="C88" s="18"/>
      <c r="D88" s="25"/>
      <c r="E88" s="18"/>
      <c r="F88" s="18"/>
      <c r="G88" s="18"/>
      <c r="H88" s="37" t="s">
        <v>62</v>
      </c>
      <c r="I88" s="26"/>
      <c r="J88" s="62" t="s">
        <v>63</v>
      </c>
      <c r="K88" s="14"/>
    </row>
    <row r="89" spans="1:11" ht="17.100000000000001" customHeight="1" x14ac:dyDescent="0.2">
      <c r="A89" s="14"/>
      <c r="B89" s="14"/>
      <c r="C89" s="14"/>
      <c r="D89" s="25"/>
      <c r="E89" s="18"/>
      <c r="F89" s="18"/>
      <c r="G89" s="18"/>
      <c r="H89" s="2"/>
      <c r="I89" s="101"/>
      <c r="J89" s="82"/>
      <c r="K89" s="14"/>
    </row>
    <row r="90" spans="1:11" ht="17.100000000000001" customHeight="1" x14ac:dyDescent="0.25">
      <c r="A90" s="14"/>
      <c r="B90" s="14"/>
      <c r="C90" s="14"/>
      <c r="D90" s="27" t="s">
        <v>64</v>
      </c>
      <c r="E90" s="14"/>
      <c r="F90" s="14"/>
      <c r="G90" s="14"/>
      <c r="H90" s="56"/>
      <c r="I90" s="102"/>
      <c r="J90" s="82"/>
      <c r="K90" s="14"/>
    </row>
    <row r="91" spans="1:11" ht="17.100000000000001" customHeight="1" x14ac:dyDescent="0.2">
      <c r="A91" s="14"/>
      <c r="B91" s="14"/>
      <c r="C91" s="14"/>
      <c r="D91" s="25"/>
      <c r="E91" s="14"/>
      <c r="F91" s="14"/>
      <c r="G91" s="14"/>
      <c r="H91" s="96" t="s">
        <v>65</v>
      </c>
      <c r="I91" s="85"/>
      <c r="J91" s="61" t="s">
        <v>66</v>
      </c>
      <c r="K91" s="14"/>
    </row>
    <row r="92" spans="1:11" ht="17.100000000000001" customHeight="1" x14ac:dyDescent="0.2">
      <c r="A92" s="14"/>
      <c r="B92" s="14"/>
      <c r="C92" s="9"/>
      <c r="D92" s="25"/>
      <c r="E92" s="14"/>
      <c r="F92" s="14"/>
      <c r="G92" s="14"/>
      <c r="H92" s="96" t="s">
        <v>67</v>
      </c>
      <c r="I92" s="85"/>
      <c r="J92" s="61" t="s">
        <v>66</v>
      </c>
      <c r="K92" s="14"/>
    </row>
    <row r="93" spans="1:11" ht="17.100000000000001" customHeight="1" x14ac:dyDescent="0.2">
      <c r="A93" s="14"/>
      <c r="B93" s="14"/>
      <c r="C93" s="14"/>
      <c r="D93" s="25"/>
      <c r="E93" s="14"/>
      <c r="F93" s="14"/>
      <c r="G93" s="14"/>
      <c r="I93" s="103"/>
      <c r="J93" s="82"/>
      <c r="K93" s="14"/>
    </row>
    <row r="94" spans="1:11" ht="17.100000000000001" customHeight="1" x14ac:dyDescent="0.2">
      <c r="A94" s="14"/>
      <c r="B94" s="14"/>
      <c r="C94" s="14"/>
      <c r="D94" s="25"/>
      <c r="E94" s="14"/>
      <c r="F94" s="9"/>
      <c r="G94" s="14"/>
      <c r="H94" s="36" t="s">
        <v>68</v>
      </c>
      <c r="I94" s="104"/>
      <c r="J94" s="82"/>
      <c r="K94" s="14"/>
    </row>
    <row r="95" spans="1:11" ht="17.100000000000001" customHeight="1" x14ac:dyDescent="0.2">
      <c r="A95" s="14"/>
      <c r="B95" s="14"/>
      <c r="C95" s="14"/>
      <c r="D95" s="25"/>
      <c r="E95" s="14"/>
      <c r="F95" s="14"/>
      <c r="G95" s="14"/>
      <c r="H95" s="58" t="s">
        <v>69</v>
      </c>
      <c r="I95" s="32"/>
      <c r="J95" s="61" t="s">
        <v>70</v>
      </c>
      <c r="K95" s="14"/>
    </row>
    <row r="96" spans="1:11" ht="17.100000000000001" customHeight="1" x14ac:dyDescent="0.2">
      <c r="A96" s="14"/>
      <c r="B96" s="14"/>
      <c r="C96" s="14"/>
      <c r="D96" s="25"/>
      <c r="E96" s="14"/>
      <c r="F96" s="14"/>
      <c r="G96" s="14"/>
      <c r="H96" s="37" t="s">
        <v>71</v>
      </c>
      <c r="I96" s="85"/>
      <c r="J96" s="61" t="s">
        <v>70</v>
      </c>
      <c r="K96" s="14"/>
    </row>
    <row r="97" spans="1:11" ht="17.100000000000001" customHeight="1" x14ac:dyDescent="0.2">
      <c r="A97" s="14"/>
      <c r="B97" s="14"/>
      <c r="C97" s="14"/>
      <c r="D97" s="25"/>
      <c r="E97" s="14"/>
      <c r="F97" s="14"/>
      <c r="G97" s="14"/>
      <c r="H97" s="37" t="s">
        <v>72</v>
      </c>
      <c r="I97" s="85"/>
      <c r="J97" s="61" t="s">
        <v>70</v>
      </c>
      <c r="K97" s="14"/>
    </row>
    <row r="98" spans="1:11" x14ac:dyDescent="0.2">
      <c r="A98" s="14"/>
      <c r="B98" s="14"/>
      <c r="C98" s="14"/>
      <c r="D98" s="33"/>
      <c r="E98" s="34"/>
      <c r="F98" s="34"/>
      <c r="G98" s="34"/>
      <c r="H98" s="34"/>
      <c r="I98" s="34"/>
      <c r="J98" s="65"/>
      <c r="K98" s="14"/>
    </row>
    <row r="99" spans="1:11" x14ac:dyDescent="0.2">
      <c r="A99" s="14"/>
      <c r="B99" s="14"/>
      <c r="C99" s="14"/>
      <c r="D99" s="14"/>
      <c r="E99" s="14"/>
      <c r="F99" s="14"/>
      <c r="G99" s="14"/>
      <c r="H99" s="14"/>
      <c r="I99" s="14"/>
      <c r="J99" s="51"/>
      <c r="K99" s="14"/>
    </row>
    <row r="100" spans="1:11" x14ac:dyDescent="0.2">
      <c r="A100" s="14"/>
      <c r="B100" s="14"/>
      <c r="C100" s="14"/>
      <c r="D100" s="14"/>
      <c r="E100" s="14"/>
      <c r="F100" s="14"/>
      <c r="G100" s="14"/>
      <c r="H100" s="14"/>
      <c r="I100" s="14"/>
      <c r="J100" s="51"/>
      <c r="K100" s="14"/>
    </row>
    <row r="101" spans="1:11" x14ac:dyDescent="0.2">
      <c r="D101" s="14"/>
      <c r="E101" s="14"/>
      <c r="F101" s="14"/>
      <c r="G101" s="14"/>
      <c r="H101" s="14"/>
    </row>
    <row r="102" spans="1:11" x14ac:dyDescent="0.2">
      <c r="D102" s="14"/>
      <c r="E102" s="14"/>
      <c r="F102" s="14"/>
      <c r="G102" s="14"/>
      <c r="H102" s="14"/>
    </row>
  </sheetData>
  <pageMargins left="0.35433070866141736" right="0.31496062992125984" top="0.47244094488188981" bottom="0.47244094488188981" header="0.19685039370078741" footer="0.23622047244094491"/>
  <pageSetup paperSize="9" scale="59" fitToHeight="0" orientation="portrait" r:id="rId1"/>
  <headerFooter alignWithMargins="0">
    <oddHeader>&amp;RLiite 6 Hintalomake</oddHeader>
    <oddFooter>&amp;R&amp;P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S106"/>
  <sheetViews>
    <sheetView topLeftCell="A9" zoomScale="77" zoomScaleNormal="77" workbookViewId="0">
      <selection activeCell="C3" sqref="C3"/>
    </sheetView>
  </sheetViews>
  <sheetFormatPr defaultRowHeight="12.75" x14ac:dyDescent="0.2"/>
  <cols>
    <col min="2" max="6" width="2.42578125" customWidth="1"/>
    <col min="7" max="7" width="106.28515625" customWidth="1"/>
    <col min="8" max="8" width="17.5703125" bestFit="1" customWidth="1"/>
    <col min="9" max="9" width="12.7109375" customWidth="1"/>
    <col min="10" max="10" width="2.42578125" customWidth="1"/>
    <col min="11" max="11" width="18.7109375" customWidth="1"/>
    <col min="12" max="12" width="12.7109375" customWidth="1"/>
    <col min="13" max="13" width="2.42578125" customWidth="1"/>
    <col min="14" max="14" width="11.28515625" customWidth="1"/>
    <col min="15" max="15" width="12.7109375" customWidth="1"/>
    <col min="16" max="16" width="2.42578125" customWidth="1"/>
    <col min="17" max="17" width="27.85546875" bestFit="1" customWidth="1"/>
    <col min="18" max="18" width="10.28515625" customWidth="1"/>
    <col min="19" max="19" width="2.42578125" customWidth="1"/>
    <col min="20" max="20" width="27" customWidth="1"/>
    <col min="21" max="21" width="9.140625" customWidth="1"/>
  </cols>
  <sheetData>
    <row r="1" spans="1:19" s="9" customFormat="1" ht="45.75" customHeight="1" x14ac:dyDescent="0.2">
      <c r="B1" s="8"/>
      <c r="D1" s="10"/>
      <c r="E1" s="11"/>
      <c r="F1" s="11"/>
      <c r="G1" s="11" t="s">
        <v>1</v>
      </c>
      <c r="H1" s="12"/>
      <c r="I1" s="11"/>
      <c r="J1" s="13"/>
      <c r="K1" s="13"/>
      <c r="O1" s="12">
        <v>43343</v>
      </c>
      <c r="P1" s="13"/>
      <c r="Q1" s="13"/>
    </row>
    <row r="2" spans="1:19" s="14" customFormat="1" ht="15.95" customHeight="1" x14ac:dyDescent="0.2">
      <c r="G2" s="15" t="str">
        <f>'1-Yksikköhinnat'!H2</f>
        <v>Tarjoaja: [Nimi tähän]</v>
      </c>
    </row>
    <row r="3" spans="1:19" s="14" customFormat="1" ht="30" customHeight="1" x14ac:dyDescent="0.3">
      <c r="C3" s="40" t="s">
        <v>91</v>
      </c>
    </row>
    <row r="4" spans="1:19" s="14" customFormat="1" ht="28.5" customHeight="1" x14ac:dyDescent="0.25">
      <c r="C4" s="21" t="str">
        <f>'1-Yksikköhinnat'!D5</f>
        <v>Tietoliikenneyhteydet</v>
      </c>
      <c r="D4" s="22"/>
      <c r="E4" s="23"/>
      <c r="F4" s="23"/>
      <c r="G4" s="22"/>
      <c r="H4" s="41" t="s">
        <v>73</v>
      </c>
      <c r="I4" s="41" t="s">
        <v>74</v>
      </c>
      <c r="J4" s="41"/>
      <c r="K4" s="41" t="s">
        <v>75</v>
      </c>
      <c r="L4" s="41" t="s">
        <v>74</v>
      </c>
      <c r="M4" s="41"/>
      <c r="N4" s="41" t="s">
        <v>76</v>
      </c>
      <c r="O4" s="41" t="s">
        <v>74</v>
      </c>
      <c r="P4" s="41"/>
      <c r="Q4" s="41" t="s">
        <v>77</v>
      </c>
      <c r="R4" s="24"/>
    </row>
    <row r="5" spans="1:19" ht="17.100000000000001" customHeight="1" x14ac:dyDescent="0.2">
      <c r="A5" s="14"/>
      <c r="B5" s="14"/>
      <c r="C5" s="25"/>
      <c r="D5" s="14"/>
      <c r="E5" s="18"/>
      <c r="F5" s="14"/>
      <c r="G5" s="15" t="str">
        <f>'1-Yksikköhinnat'!H6</f>
        <v>Yhteydet ja SLA-tasot</v>
      </c>
      <c r="H5" s="18"/>
      <c r="I5" s="18"/>
      <c r="J5" s="18"/>
      <c r="K5" s="18"/>
      <c r="L5" s="18"/>
      <c r="M5" s="18"/>
      <c r="N5" s="18"/>
      <c r="O5" s="18"/>
      <c r="P5" s="18"/>
      <c r="Q5" s="18"/>
      <c r="R5" s="28"/>
      <c r="S5" s="14"/>
    </row>
    <row r="6" spans="1:19" ht="17.100000000000001" customHeight="1" x14ac:dyDescent="0.2">
      <c r="A6" s="14"/>
      <c r="B6" s="14"/>
      <c r="C6" s="25"/>
      <c r="D6" s="14"/>
      <c r="E6" s="18"/>
      <c r="F6" s="14"/>
      <c r="G6" s="15"/>
      <c r="H6" s="18"/>
      <c r="I6" s="18"/>
      <c r="J6" s="18"/>
      <c r="K6" s="18"/>
      <c r="L6" s="18"/>
      <c r="M6" s="18"/>
      <c r="N6" s="18"/>
      <c r="O6" s="18"/>
      <c r="P6" s="18"/>
      <c r="Q6" s="18"/>
      <c r="R6" s="28"/>
      <c r="S6" s="14"/>
    </row>
    <row r="7" spans="1:19" ht="17.100000000000001" customHeight="1" x14ac:dyDescent="0.2">
      <c r="A7" s="14"/>
      <c r="B7" s="14"/>
      <c r="C7" s="25"/>
      <c r="D7" s="14"/>
      <c r="E7" s="18"/>
      <c r="F7" s="14"/>
      <c r="G7" s="15" t="s">
        <v>6</v>
      </c>
      <c r="H7" s="18"/>
      <c r="I7" s="18"/>
      <c r="J7" s="18"/>
      <c r="K7" s="18"/>
      <c r="L7" s="18"/>
      <c r="M7" s="18"/>
      <c r="N7" s="18"/>
      <c r="O7" s="18"/>
      <c r="P7" s="18"/>
      <c r="Q7" s="18"/>
      <c r="R7" s="28"/>
      <c r="S7" s="14"/>
    </row>
    <row r="8" spans="1:19" ht="17.100000000000001" customHeight="1" x14ac:dyDescent="0.2">
      <c r="A8" s="14"/>
      <c r="B8" s="14"/>
      <c r="C8" s="25"/>
      <c r="D8" s="14"/>
      <c r="E8" s="14"/>
      <c r="F8" s="14"/>
      <c r="G8" s="47" t="s">
        <v>7</v>
      </c>
      <c r="H8" s="5">
        <f>'1-Yksikköhinnat'!I8</f>
        <v>0</v>
      </c>
      <c r="I8" s="53" t="str">
        <f>'1-Yksikköhinnat'!J8</f>
        <v>€/kk</v>
      </c>
      <c r="J8" s="42" t="s">
        <v>78</v>
      </c>
      <c r="K8" s="6">
        <v>1</v>
      </c>
      <c r="L8" s="50" t="s">
        <v>79</v>
      </c>
      <c r="M8" s="4" t="s">
        <v>78</v>
      </c>
      <c r="N8" s="3">
        <v>24</v>
      </c>
      <c r="O8" s="50" t="s">
        <v>80</v>
      </c>
      <c r="P8" s="4" t="s">
        <v>81</v>
      </c>
      <c r="Q8" s="5">
        <f>H8*K8*N8</f>
        <v>0</v>
      </c>
      <c r="R8" s="28"/>
      <c r="S8" s="14"/>
    </row>
    <row r="9" spans="1:19" ht="17.100000000000001" customHeight="1" x14ac:dyDescent="0.2">
      <c r="A9" s="14"/>
      <c r="B9" s="14"/>
      <c r="C9" s="25"/>
      <c r="D9" s="14"/>
      <c r="E9" s="14"/>
      <c r="F9" s="19"/>
      <c r="G9" s="48" t="s">
        <v>10</v>
      </c>
      <c r="H9" s="5">
        <f>'1-Yksikköhinnat'!I9</f>
        <v>0</v>
      </c>
      <c r="I9" s="53" t="str">
        <f>'1-Yksikköhinnat'!J9</f>
        <v>€/kk</v>
      </c>
      <c r="J9" s="42" t="s">
        <v>78</v>
      </c>
      <c r="K9" s="3">
        <v>1</v>
      </c>
      <c r="L9" s="53" t="s">
        <v>79</v>
      </c>
      <c r="M9" s="4" t="s">
        <v>78</v>
      </c>
      <c r="N9" s="3">
        <v>24</v>
      </c>
      <c r="O9" s="50" t="s">
        <v>80</v>
      </c>
      <c r="P9" s="4" t="s">
        <v>81</v>
      </c>
      <c r="Q9" s="5">
        <f t="shared" ref="Q9:Q49" si="0">H9*K9*N9</f>
        <v>0</v>
      </c>
      <c r="R9" s="28"/>
      <c r="S9" s="14"/>
    </row>
    <row r="10" spans="1:19" ht="17.100000000000001" customHeight="1" x14ac:dyDescent="0.2">
      <c r="A10" s="14"/>
      <c r="B10" s="14"/>
      <c r="C10" s="25"/>
      <c r="D10" s="14"/>
      <c r="E10" s="14"/>
      <c r="F10" s="14"/>
      <c r="G10" s="48" t="s">
        <v>11</v>
      </c>
      <c r="H10" s="5">
        <f>'1-Yksikköhinnat'!I10</f>
        <v>0</v>
      </c>
      <c r="I10" s="53" t="str">
        <f>'1-Yksikköhinnat'!J10</f>
        <v>€/kk</v>
      </c>
      <c r="J10" s="42" t="s">
        <v>78</v>
      </c>
      <c r="K10" s="3">
        <v>1</v>
      </c>
      <c r="L10" s="53" t="s">
        <v>79</v>
      </c>
      <c r="M10" s="4" t="s">
        <v>78</v>
      </c>
      <c r="N10" s="3">
        <v>24</v>
      </c>
      <c r="O10" s="50" t="s">
        <v>80</v>
      </c>
      <c r="P10" s="4" t="s">
        <v>81</v>
      </c>
      <c r="Q10" s="5">
        <f t="shared" si="0"/>
        <v>0</v>
      </c>
      <c r="R10" s="28"/>
      <c r="S10" s="14"/>
    </row>
    <row r="11" spans="1:19" ht="17.100000000000001" customHeight="1" x14ac:dyDescent="0.2">
      <c r="A11" s="14"/>
      <c r="B11" s="14"/>
      <c r="C11" s="25"/>
      <c r="D11" s="14"/>
      <c r="E11" s="14"/>
      <c r="F11" s="14"/>
      <c r="G11" s="9"/>
      <c r="H11" s="79"/>
      <c r="I11" s="86"/>
      <c r="J11" s="86"/>
      <c r="K11" s="86"/>
      <c r="L11" s="86"/>
      <c r="M11" s="86"/>
      <c r="N11" s="86"/>
      <c r="O11" s="86"/>
      <c r="P11" s="86"/>
      <c r="Q11" s="86"/>
      <c r="R11" s="28"/>
      <c r="S11" s="14"/>
    </row>
    <row r="12" spans="1:19" ht="17.100000000000001" customHeight="1" x14ac:dyDescent="0.2">
      <c r="A12" s="14"/>
      <c r="B12" s="14"/>
      <c r="C12" s="25"/>
      <c r="D12" s="14"/>
      <c r="E12" s="14"/>
      <c r="F12" s="14"/>
      <c r="G12" s="47" t="s">
        <v>12</v>
      </c>
      <c r="H12" s="5">
        <f>'1-Yksikköhinnat'!I12</f>
        <v>0</v>
      </c>
      <c r="I12" s="53" t="str">
        <f>'1-Yksikköhinnat'!J12</f>
        <v>€/kk</v>
      </c>
      <c r="J12" s="42" t="s">
        <v>78</v>
      </c>
      <c r="K12" s="6">
        <v>1</v>
      </c>
      <c r="L12" s="50" t="s">
        <v>79</v>
      </c>
      <c r="M12" s="4" t="s">
        <v>78</v>
      </c>
      <c r="N12" s="3">
        <v>24</v>
      </c>
      <c r="O12" s="50" t="s">
        <v>80</v>
      </c>
      <c r="P12" s="4" t="s">
        <v>81</v>
      </c>
      <c r="Q12" s="5">
        <f>H12*K12*N12</f>
        <v>0</v>
      </c>
      <c r="R12" s="28"/>
      <c r="S12" s="14"/>
    </row>
    <row r="13" spans="1:19" ht="17.100000000000001" customHeight="1" x14ac:dyDescent="0.2">
      <c r="A13" s="14"/>
      <c r="B13" s="14"/>
      <c r="C13" s="25"/>
      <c r="D13" s="14"/>
      <c r="E13" s="14"/>
      <c r="F13" s="19"/>
      <c r="G13" s="48" t="s">
        <v>13</v>
      </c>
      <c r="H13" s="5">
        <f>'1-Yksikköhinnat'!I13</f>
        <v>0</v>
      </c>
      <c r="I13" s="53" t="str">
        <f>'1-Yksikköhinnat'!J13</f>
        <v>€/kk</v>
      </c>
      <c r="J13" s="42" t="s">
        <v>78</v>
      </c>
      <c r="K13" s="3">
        <v>1</v>
      </c>
      <c r="L13" s="53" t="s">
        <v>79</v>
      </c>
      <c r="M13" s="4" t="s">
        <v>78</v>
      </c>
      <c r="N13" s="3">
        <v>24</v>
      </c>
      <c r="O13" s="50" t="s">
        <v>80</v>
      </c>
      <c r="P13" s="4" t="s">
        <v>81</v>
      </c>
      <c r="Q13" s="5">
        <f t="shared" ref="Q13:Q14" si="1">H13*K13*N13</f>
        <v>0</v>
      </c>
      <c r="R13" s="28"/>
      <c r="S13" s="14"/>
    </row>
    <row r="14" spans="1:19" ht="17.100000000000001" customHeight="1" x14ac:dyDescent="0.2">
      <c r="A14" s="14"/>
      <c r="B14" s="14"/>
      <c r="C14" s="25"/>
      <c r="D14" s="14"/>
      <c r="E14" s="14"/>
      <c r="F14" s="14"/>
      <c r="G14" s="48" t="s">
        <v>14</v>
      </c>
      <c r="H14" s="5">
        <f>'1-Yksikköhinnat'!I14</f>
        <v>0</v>
      </c>
      <c r="I14" s="53" t="str">
        <f>'1-Yksikköhinnat'!J14</f>
        <v>€/kk</v>
      </c>
      <c r="J14" s="42" t="s">
        <v>78</v>
      </c>
      <c r="K14" s="3">
        <v>1</v>
      </c>
      <c r="L14" s="53" t="s">
        <v>79</v>
      </c>
      <c r="M14" s="4" t="s">
        <v>78</v>
      </c>
      <c r="N14" s="3">
        <v>24</v>
      </c>
      <c r="O14" s="50" t="s">
        <v>80</v>
      </c>
      <c r="P14" s="4" t="s">
        <v>81</v>
      </c>
      <c r="Q14" s="5">
        <f t="shared" si="1"/>
        <v>0</v>
      </c>
      <c r="R14" s="28"/>
      <c r="S14" s="14"/>
    </row>
    <row r="15" spans="1:19" ht="17.100000000000001" customHeight="1" x14ac:dyDescent="0.2">
      <c r="A15" s="14"/>
      <c r="B15" s="14"/>
      <c r="C15" s="25"/>
      <c r="D15" s="14"/>
      <c r="E15" s="14"/>
      <c r="F15" s="14"/>
      <c r="G15" s="15" t="s">
        <v>82</v>
      </c>
      <c r="H15" s="79"/>
      <c r="I15" s="87"/>
      <c r="J15" s="4"/>
      <c r="K15" s="88"/>
      <c r="L15" s="87"/>
      <c r="M15" s="4"/>
      <c r="N15" s="88"/>
      <c r="O15" s="89"/>
      <c r="P15" s="4"/>
      <c r="Q15" s="79">
        <f>SUM(Q8:Q14)/6</f>
        <v>0</v>
      </c>
      <c r="R15" s="28"/>
      <c r="S15" s="14"/>
    </row>
    <row r="16" spans="1:19" ht="17.100000000000001" customHeight="1" x14ac:dyDescent="0.2">
      <c r="A16" s="14"/>
      <c r="B16" s="14"/>
      <c r="C16" s="25"/>
      <c r="D16" s="14"/>
      <c r="E16" s="18"/>
      <c r="F16" s="14"/>
      <c r="G16" s="15" t="s">
        <v>15</v>
      </c>
      <c r="H16" s="106"/>
      <c r="I16" s="18"/>
      <c r="J16" s="18"/>
      <c r="K16" s="18"/>
      <c r="L16" s="18"/>
      <c r="M16" s="18"/>
      <c r="N16" s="18"/>
      <c r="O16" s="18"/>
      <c r="P16" s="18"/>
      <c r="Q16" s="18"/>
      <c r="R16" s="28"/>
      <c r="S16" s="14"/>
    </row>
    <row r="17" spans="1:19" ht="17.100000000000001" customHeight="1" x14ac:dyDescent="0.2">
      <c r="A17" s="14"/>
      <c r="B17" s="14"/>
      <c r="C17" s="25"/>
      <c r="D17" s="14"/>
      <c r="E17" s="14"/>
      <c r="F17" s="14"/>
      <c r="G17" s="47" t="s">
        <v>7</v>
      </c>
      <c r="H17" s="5">
        <f>'1-Yksikköhinnat'!I17</f>
        <v>0</v>
      </c>
      <c r="I17" s="53" t="str">
        <f>'1-Yksikköhinnat'!J17</f>
        <v>€/kk</v>
      </c>
      <c r="J17" s="42" t="s">
        <v>78</v>
      </c>
      <c r="K17" s="6">
        <v>1</v>
      </c>
      <c r="L17" s="50" t="s">
        <v>79</v>
      </c>
      <c r="M17" s="4" t="s">
        <v>78</v>
      </c>
      <c r="N17" s="3">
        <v>24</v>
      </c>
      <c r="O17" s="50" t="s">
        <v>80</v>
      </c>
      <c r="P17" s="4" t="s">
        <v>81</v>
      </c>
      <c r="Q17" s="5">
        <f>H17*K17*N17</f>
        <v>0</v>
      </c>
      <c r="R17" s="28"/>
      <c r="S17" s="14"/>
    </row>
    <row r="18" spans="1:19" ht="17.100000000000001" customHeight="1" x14ac:dyDescent="0.2">
      <c r="A18" s="14"/>
      <c r="B18" s="14"/>
      <c r="C18" s="25"/>
      <c r="D18" s="14"/>
      <c r="E18" s="14"/>
      <c r="F18" s="19"/>
      <c r="G18" s="48" t="s">
        <v>10</v>
      </c>
      <c r="H18" s="5">
        <f>'1-Yksikköhinnat'!I18</f>
        <v>0</v>
      </c>
      <c r="I18" s="53" t="str">
        <f>'1-Yksikköhinnat'!J18</f>
        <v>€/kk</v>
      </c>
      <c r="J18" s="42" t="s">
        <v>78</v>
      </c>
      <c r="K18" s="3">
        <v>1</v>
      </c>
      <c r="L18" s="53" t="s">
        <v>79</v>
      </c>
      <c r="M18" s="4" t="s">
        <v>78</v>
      </c>
      <c r="N18" s="3">
        <v>24</v>
      </c>
      <c r="O18" s="50" t="s">
        <v>80</v>
      </c>
      <c r="P18" s="4" t="s">
        <v>81</v>
      </c>
      <c r="Q18" s="5">
        <f t="shared" ref="Q18:Q19" si="2">H18*K18*N18</f>
        <v>0</v>
      </c>
      <c r="R18" s="28"/>
      <c r="S18" s="14"/>
    </row>
    <row r="19" spans="1:19" ht="17.100000000000001" customHeight="1" x14ac:dyDescent="0.2">
      <c r="A19" s="14"/>
      <c r="B19" s="14"/>
      <c r="C19" s="25"/>
      <c r="D19" s="14"/>
      <c r="E19" s="14"/>
      <c r="F19" s="14"/>
      <c r="G19" s="48" t="s">
        <v>11</v>
      </c>
      <c r="H19" s="5">
        <f>'1-Yksikköhinnat'!I19</f>
        <v>0</v>
      </c>
      <c r="I19" s="53" t="str">
        <f>'1-Yksikköhinnat'!J19</f>
        <v>€/kk</v>
      </c>
      <c r="J19" s="42" t="s">
        <v>78</v>
      </c>
      <c r="K19" s="3">
        <v>1</v>
      </c>
      <c r="L19" s="53" t="s">
        <v>79</v>
      </c>
      <c r="M19" s="4" t="s">
        <v>78</v>
      </c>
      <c r="N19" s="3">
        <v>24</v>
      </c>
      <c r="O19" s="50" t="s">
        <v>80</v>
      </c>
      <c r="P19" s="4" t="s">
        <v>81</v>
      </c>
      <c r="Q19" s="5">
        <f t="shared" si="2"/>
        <v>0</v>
      </c>
      <c r="R19" s="28"/>
      <c r="S19" s="14"/>
    </row>
    <row r="20" spans="1:19" ht="17.100000000000001" customHeight="1" x14ac:dyDescent="0.2">
      <c r="A20" s="14"/>
      <c r="B20" s="14"/>
      <c r="C20" s="25"/>
      <c r="D20" s="14"/>
      <c r="E20" s="14"/>
      <c r="F20" s="14"/>
      <c r="G20" s="48"/>
      <c r="H20" s="94"/>
      <c r="I20" s="91"/>
      <c r="J20" s="4"/>
      <c r="K20" s="92"/>
      <c r="L20" s="91"/>
      <c r="M20" s="4"/>
      <c r="N20" s="92"/>
      <c r="O20" s="93"/>
      <c r="P20" s="4"/>
      <c r="Q20" s="94"/>
      <c r="R20" s="28"/>
      <c r="S20" s="14"/>
    </row>
    <row r="21" spans="1:19" ht="17.100000000000001" customHeight="1" x14ac:dyDescent="0.2">
      <c r="A21" s="14"/>
      <c r="B21" s="14"/>
      <c r="C21" s="25"/>
      <c r="D21" s="14"/>
      <c r="E21" s="14"/>
      <c r="F21" s="14"/>
      <c r="G21" s="47" t="s">
        <v>12</v>
      </c>
      <c r="H21" s="5">
        <f>'1-Yksikköhinnat'!I21</f>
        <v>0</v>
      </c>
      <c r="I21" s="53" t="str">
        <f>'1-Yksikköhinnat'!J21</f>
        <v>€/kk</v>
      </c>
      <c r="J21" s="42" t="s">
        <v>78</v>
      </c>
      <c r="K21" s="6">
        <v>1</v>
      </c>
      <c r="L21" s="50" t="s">
        <v>79</v>
      </c>
      <c r="M21" s="4" t="s">
        <v>78</v>
      </c>
      <c r="N21" s="3">
        <v>24</v>
      </c>
      <c r="O21" s="50" t="s">
        <v>80</v>
      </c>
      <c r="P21" s="4" t="s">
        <v>81</v>
      </c>
      <c r="Q21" s="5">
        <f>H21*K21*N21</f>
        <v>0</v>
      </c>
      <c r="R21" s="28"/>
      <c r="S21" s="14"/>
    </row>
    <row r="22" spans="1:19" ht="17.100000000000001" customHeight="1" x14ac:dyDescent="0.2">
      <c r="A22" s="14"/>
      <c r="B22" s="14"/>
      <c r="C22" s="25"/>
      <c r="D22" s="14"/>
      <c r="E22" s="14"/>
      <c r="F22" s="19"/>
      <c r="G22" s="48" t="s">
        <v>13</v>
      </c>
      <c r="H22" s="5">
        <f>'1-Yksikköhinnat'!I22</f>
        <v>0</v>
      </c>
      <c r="I22" s="53" t="str">
        <f>'1-Yksikköhinnat'!J22</f>
        <v>€/kk</v>
      </c>
      <c r="J22" s="42" t="s">
        <v>78</v>
      </c>
      <c r="K22" s="3">
        <v>1</v>
      </c>
      <c r="L22" s="53" t="s">
        <v>79</v>
      </c>
      <c r="M22" s="4" t="s">
        <v>78</v>
      </c>
      <c r="N22" s="3">
        <v>24</v>
      </c>
      <c r="O22" s="50" t="s">
        <v>80</v>
      </c>
      <c r="P22" s="4" t="s">
        <v>81</v>
      </c>
      <c r="Q22" s="5">
        <f t="shared" ref="Q22:Q23" si="3">H22*K22*N22</f>
        <v>0</v>
      </c>
      <c r="R22" s="28"/>
      <c r="S22" s="14"/>
    </row>
    <row r="23" spans="1:19" ht="17.100000000000001" customHeight="1" x14ac:dyDescent="0.2">
      <c r="A23" s="14"/>
      <c r="B23" s="14"/>
      <c r="C23" s="25"/>
      <c r="D23" s="14"/>
      <c r="E23" s="14"/>
      <c r="F23" s="14"/>
      <c r="G23" s="48" t="s">
        <v>14</v>
      </c>
      <c r="H23" s="5">
        <f>'1-Yksikköhinnat'!I23</f>
        <v>0</v>
      </c>
      <c r="I23" s="53" t="str">
        <f>'1-Yksikköhinnat'!J23</f>
        <v>€/kk</v>
      </c>
      <c r="J23" s="42" t="s">
        <v>78</v>
      </c>
      <c r="K23" s="3">
        <v>1</v>
      </c>
      <c r="L23" s="53" t="s">
        <v>79</v>
      </c>
      <c r="M23" s="4" t="s">
        <v>78</v>
      </c>
      <c r="N23" s="3">
        <v>24</v>
      </c>
      <c r="O23" s="50" t="s">
        <v>80</v>
      </c>
      <c r="P23" s="4" t="s">
        <v>81</v>
      </c>
      <c r="Q23" s="5">
        <f t="shared" si="3"/>
        <v>0</v>
      </c>
      <c r="R23" s="28"/>
      <c r="S23" s="14"/>
    </row>
    <row r="24" spans="1:19" ht="17.100000000000001" customHeight="1" x14ac:dyDescent="0.2">
      <c r="A24" s="14"/>
      <c r="B24" s="14"/>
      <c r="C24" s="25"/>
      <c r="D24" s="14"/>
      <c r="E24" s="14"/>
      <c r="F24" s="14"/>
      <c r="G24" s="15" t="s">
        <v>82</v>
      </c>
      <c r="H24" s="94"/>
      <c r="I24" s="91"/>
      <c r="J24" s="4"/>
      <c r="K24" s="92"/>
      <c r="L24" s="91"/>
      <c r="M24" s="4"/>
      <c r="N24" s="92"/>
      <c r="O24" s="93"/>
      <c r="P24" s="4"/>
      <c r="Q24" s="79">
        <f>SUM(Q17:Q23)/6</f>
        <v>0</v>
      </c>
      <c r="R24" s="28"/>
      <c r="S24" s="14"/>
    </row>
    <row r="25" spans="1:19" ht="17.100000000000001" customHeight="1" x14ac:dyDescent="0.2">
      <c r="A25" s="14"/>
      <c r="B25" s="14"/>
      <c r="C25" s="25"/>
      <c r="D25" s="14"/>
      <c r="E25" s="18"/>
      <c r="F25" s="14"/>
      <c r="G25" s="15" t="s">
        <v>16</v>
      </c>
      <c r="H25" s="106"/>
      <c r="I25" s="18"/>
      <c r="J25" s="18"/>
      <c r="K25" s="18"/>
      <c r="L25" s="18"/>
      <c r="M25" s="18"/>
      <c r="N25" s="18"/>
      <c r="O25" s="18"/>
      <c r="P25" s="18"/>
      <c r="Q25" s="18"/>
      <c r="R25" s="28"/>
      <c r="S25" s="14"/>
    </row>
    <row r="26" spans="1:19" ht="17.100000000000001" customHeight="1" x14ac:dyDescent="0.2">
      <c r="A26" s="14"/>
      <c r="B26" s="14"/>
      <c r="C26" s="25"/>
      <c r="D26" s="14"/>
      <c r="E26" s="14"/>
      <c r="F26" s="14"/>
      <c r="G26" s="47" t="s">
        <v>7</v>
      </c>
      <c r="H26" s="5">
        <f>'1-Yksikköhinnat'!I26</f>
        <v>0</v>
      </c>
      <c r="I26" s="53" t="str">
        <f>'1-Yksikköhinnat'!J26</f>
        <v>€/kk</v>
      </c>
      <c r="J26" s="42" t="s">
        <v>78</v>
      </c>
      <c r="K26" s="6">
        <v>1</v>
      </c>
      <c r="L26" s="50" t="s">
        <v>79</v>
      </c>
      <c r="M26" s="4" t="s">
        <v>78</v>
      </c>
      <c r="N26" s="3">
        <v>24</v>
      </c>
      <c r="O26" s="50" t="s">
        <v>80</v>
      </c>
      <c r="P26" s="4" t="s">
        <v>81</v>
      </c>
      <c r="Q26" s="5">
        <f>H26*K26*N26</f>
        <v>0</v>
      </c>
      <c r="R26" s="28"/>
      <c r="S26" s="14"/>
    </row>
    <row r="27" spans="1:19" ht="17.100000000000001" customHeight="1" x14ac:dyDescent="0.2">
      <c r="A27" s="14"/>
      <c r="B27" s="14"/>
      <c r="C27" s="25"/>
      <c r="D27" s="14"/>
      <c r="E27" s="14"/>
      <c r="F27" s="19"/>
      <c r="G27" s="48" t="s">
        <v>10</v>
      </c>
      <c r="H27" s="5">
        <f>'1-Yksikköhinnat'!I27</f>
        <v>0</v>
      </c>
      <c r="I27" s="53" t="str">
        <f>'1-Yksikköhinnat'!J27</f>
        <v>€/kk</v>
      </c>
      <c r="J27" s="42" t="s">
        <v>78</v>
      </c>
      <c r="K27" s="3">
        <v>1</v>
      </c>
      <c r="L27" s="53" t="s">
        <v>79</v>
      </c>
      <c r="M27" s="4" t="s">
        <v>78</v>
      </c>
      <c r="N27" s="3">
        <v>24</v>
      </c>
      <c r="O27" s="50" t="s">
        <v>80</v>
      </c>
      <c r="P27" s="4" t="s">
        <v>81</v>
      </c>
      <c r="Q27" s="5">
        <f t="shared" ref="Q27:Q28" si="4">H27*K27*N27</f>
        <v>0</v>
      </c>
      <c r="R27" s="28"/>
      <c r="S27" s="14"/>
    </row>
    <row r="28" spans="1:19" ht="17.100000000000001" customHeight="1" x14ac:dyDescent="0.2">
      <c r="A28" s="14"/>
      <c r="B28" s="14"/>
      <c r="C28" s="25"/>
      <c r="D28" s="14"/>
      <c r="E28" s="14"/>
      <c r="F28" s="14"/>
      <c r="G28" s="48" t="s">
        <v>11</v>
      </c>
      <c r="H28" s="5">
        <f>'1-Yksikköhinnat'!I28</f>
        <v>0</v>
      </c>
      <c r="I28" s="53" t="str">
        <f>'1-Yksikköhinnat'!J28</f>
        <v>€/kk</v>
      </c>
      <c r="J28" s="42" t="s">
        <v>78</v>
      </c>
      <c r="K28" s="3">
        <v>1</v>
      </c>
      <c r="L28" s="53" t="s">
        <v>79</v>
      </c>
      <c r="M28" s="4" t="s">
        <v>78</v>
      </c>
      <c r="N28" s="3">
        <v>24</v>
      </c>
      <c r="O28" s="50" t="s">
        <v>80</v>
      </c>
      <c r="P28" s="4" t="s">
        <v>81</v>
      </c>
      <c r="Q28" s="5">
        <f t="shared" si="4"/>
        <v>0</v>
      </c>
      <c r="R28" s="28"/>
      <c r="S28" s="14"/>
    </row>
    <row r="29" spans="1:19" ht="17.100000000000001" customHeight="1" x14ac:dyDescent="0.2">
      <c r="A29" s="14"/>
      <c r="B29" s="14"/>
      <c r="C29" s="25"/>
      <c r="D29" s="14"/>
      <c r="E29" s="14"/>
      <c r="F29" s="14"/>
      <c r="G29" s="48"/>
      <c r="H29" s="94"/>
      <c r="I29" s="91"/>
      <c r="J29" s="4"/>
      <c r="K29" s="92"/>
      <c r="L29" s="91"/>
      <c r="M29" s="4"/>
      <c r="N29" s="92"/>
      <c r="O29" s="93"/>
      <c r="P29" s="4"/>
      <c r="Q29" s="94"/>
      <c r="R29" s="28"/>
      <c r="S29" s="14"/>
    </row>
    <row r="30" spans="1:19" ht="17.100000000000001" customHeight="1" x14ac:dyDescent="0.2">
      <c r="A30" s="14"/>
      <c r="B30" s="14"/>
      <c r="C30" s="25"/>
      <c r="D30" s="14"/>
      <c r="E30" s="14"/>
      <c r="F30" s="14"/>
      <c r="G30" s="47" t="s">
        <v>12</v>
      </c>
      <c r="H30" s="5">
        <f>'1-Yksikköhinnat'!I30</f>
        <v>0</v>
      </c>
      <c r="I30" s="53" t="str">
        <f>'1-Yksikköhinnat'!J30</f>
        <v>€/kk</v>
      </c>
      <c r="J30" s="42" t="s">
        <v>78</v>
      </c>
      <c r="K30" s="6">
        <v>1</v>
      </c>
      <c r="L30" s="50" t="s">
        <v>79</v>
      </c>
      <c r="M30" s="4" t="s">
        <v>78</v>
      </c>
      <c r="N30" s="3">
        <v>24</v>
      </c>
      <c r="O30" s="50" t="s">
        <v>80</v>
      </c>
      <c r="P30" s="4" t="s">
        <v>81</v>
      </c>
      <c r="Q30" s="5">
        <f>H30*K30*N30</f>
        <v>0</v>
      </c>
      <c r="R30" s="28"/>
      <c r="S30" s="14"/>
    </row>
    <row r="31" spans="1:19" ht="17.100000000000001" customHeight="1" x14ac:dyDescent="0.2">
      <c r="A31" s="14"/>
      <c r="B31" s="14"/>
      <c r="C31" s="25"/>
      <c r="D31" s="14"/>
      <c r="E31" s="14"/>
      <c r="F31" s="19"/>
      <c r="G31" s="48" t="s">
        <v>13</v>
      </c>
      <c r="H31" s="5">
        <f>'1-Yksikköhinnat'!I31</f>
        <v>0</v>
      </c>
      <c r="I31" s="53" t="str">
        <f>'1-Yksikköhinnat'!J31</f>
        <v>€/kk</v>
      </c>
      <c r="J31" s="42" t="s">
        <v>78</v>
      </c>
      <c r="K31" s="3">
        <v>1</v>
      </c>
      <c r="L31" s="53" t="s">
        <v>79</v>
      </c>
      <c r="M31" s="4" t="s">
        <v>78</v>
      </c>
      <c r="N31" s="3">
        <v>24</v>
      </c>
      <c r="O31" s="50" t="s">
        <v>80</v>
      </c>
      <c r="P31" s="4" t="s">
        <v>81</v>
      </c>
      <c r="Q31" s="5">
        <f t="shared" ref="Q31:Q32" si="5">H31*K31*N31</f>
        <v>0</v>
      </c>
      <c r="R31" s="28"/>
      <c r="S31" s="14"/>
    </row>
    <row r="32" spans="1:19" ht="17.100000000000001" customHeight="1" x14ac:dyDescent="0.2">
      <c r="A32" s="14"/>
      <c r="B32" s="14"/>
      <c r="C32" s="25"/>
      <c r="D32" s="14"/>
      <c r="E32" s="14"/>
      <c r="F32" s="14"/>
      <c r="G32" s="48" t="s">
        <v>14</v>
      </c>
      <c r="H32" s="5">
        <f>'1-Yksikköhinnat'!I32</f>
        <v>0</v>
      </c>
      <c r="I32" s="53" t="str">
        <f>'1-Yksikköhinnat'!J32</f>
        <v>€/kk</v>
      </c>
      <c r="J32" s="42" t="s">
        <v>78</v>
      </c>
      <c r="K32" s="3">
        <v>1</v>
      </c>
      <c r="L32" s="53" t="s">
        <v>79</v>
      </c>
      <c r="M32" s="4" t="s">
        <v>78</v>
      </c>
      <c r="N32" s="3">
        <v>24</v>
      </c>
      <c r="O32" s="50" t="s">
        <v>80</v>
      </c>
      <c r="P32" s="4" t="s">
        <v>81</v>
      </c>
      <c r="Q32" s="5">
        <f t="shared" si="5"/>
        <v>0</v>
      </c>
      <c r="R32" s="28"/>
      <c r="S32" s="14"/>
    </row>
    <row r="33" spans="1:19" ht="17.100000000000001" customHeight="1" x14ac:dyDescent="0.2">
      <c r="A33" s="14"/>
      <c r="B33" s="14"/>
      <c r="C33" s="25"/>
      <c r="D33" s="14"/>
      <c r="E33" s="14"/>
      <c r="F33" s="14"/>
      <c r="G33" s="15" t="s">
        <v>82</v>
      </c>
      <c r="H33" s="94"/>
      <c r="I33" s="91"/>
      <c r="J33" s="4"/>
      <c r="K33" s="92"/>
      <c r="L33" s="91"/>
      <c r="M33" s="4"/>
      <c r="N33" s="92"/>
      <c r="O33" s="93"/>
      <c r="P33" s="4"/>
      <c r="Q33" s="79">
        <f>SUM(Q26:Q32)/6</f>
        <v>0</v>
      </c>
      <c r="R33" s="28"/>
      <c r="S33" s="14"/>
    </row>
    <row r="34" spans="1:19" ht="17.100000000000001" customHeight="1" x14ac:dyDescent="0.2">
      <c r="A34" s="14"/>
      <c r="B34" s="14"/>
      <c r="C34" s="25"/>
      <c r="D34" s="14"/>
      <c r="E34" s="18"/>
      <c r="F34" s="14"/>
      <c r="G34" s="15" t="s">
        <v>17</v>
      </c>
      <c r="H34" s="106"/>
      <c r="I34" s="18"/>
      <c r="J34" s="18"/>
      <c r="K34" s="18"/>
      <c r="L34" s="18"/>
      <c r="M34" s="18"/>
      <c r="N34" s="18"/>
      <c r="O34" s="18"/>
      <c r="P34" s="18"/>
      <c r="Q34" s="18"/>
      <c r="R34" s="28"/>
      <c r="S34" s="14"/>
    </row>
    <row r="35" spans="1:19" ht="17.100000000000001" customHeight="1" x14ac:dyDescent="0.2">
      <c r="A35" s="14"/>
      <c r="B35" s="14"/>
      <c r="C35" s="25"/>
      <c r="D35" s="14"/>
      <c r="E35" s="14"/>
      <c r="F35" s="14"/>
      <c r="G35" s="70" t="s">
        <v>18</v>
      </c>
      <c r="H35" s="107">
        <f>'1-Yksikköhinnat'!I35</f>
        <v>0</v>
      </c>
      <c r="I35" s="53" t="str">
        <f>'1-Yksikköhinnat'!J35</f>
        <v>€/kk</v>
      </c>
      <c r="J35" s="42" t="s">
        <v>78</v>
      </c>
      <c r="K35" s="3">
        <v>1</v>
      </c>
      <c r="L35" s="53" t="s">
        <v>79</v>
      </c>
      <c r="M35" s="4" t="s">
        <v>78</v>
      </c>
      <c r="N35" s="3">
        <v>24</v>
      </c>
      <c r="O35" s="50" t="s">
        <v>80</v>
      </c>
      <c r="P35" s="4" t="s">
        <v>81</v>
      </c>
      <c r="Q35" s="5">
        <f t="shared" ref="Q35" si="6">H35*K35*N35</f>
        <v>0</v>
      </c>
      <c r="R35" s="28"/>
      <c r="S35" s="14"/>
    </row>
    <row r="36" spans="1:19" ht="17.100000000000001" customHeight="1" x14ac:dyDescent="0.2">
      <c r="A36" s="14"/>
      <c r="B36" s="14"/>
      <c r="C36" s="25"/>
      <c r="D36" s="14"/>
      <c r="E36" s="14"/>
      <c r="F36" s="14"/>
      <c r="G36" s="70" t="s">
        <v>19</v>
      </c>
      <c r="H36" s="107">
        <f>'1-Yksikköhinnat'!I36</f>
        <v>0</v>
      </c>
      <c r="I36" s="53" t="str">
        <f>'1-Yksikköhinnat'!J36</f>
        <v>€/kk</v>
      </c>
      <c r="J36" s="42" t="s">
        <v>78</v>
      </c>
      <c r="K36" s="3">
        <v>1</v>
      </c>
      <c r="L36" s="53" t="s">
        <v>79</v>
      </c>
      <c r="M36" s="4" t="s">
        <v>78</v>
      </c>
      <c r="N36" s="3">
        <v>24</v>
      </c>
      <c r="O36" s="50" t="s">
        <v>80</v>
      </c>
      <c r="P36" s="4" t="s">
        <v>81</v>
      </c>
      <c r="Q36" s="5">
        <f t="shared" ref="Q36:Q37" si="7">H36*K36*N36</f>
        <v>0</v>
      </c>
      <c r="R36" s="28"/>
      <c r="S36" s="14"/>
    </row>
    <row r="37" spans="1:19" ht="17.100000000000001" customHeight="1" x14ac:dyDescent="0.2">
      <c r="A37" s="14"/>
      <c r="B37" s="14"/>
      <c r="C37" s="25"/>
      <c r="D37" s="14"/>
      <c r="E37" s="14"/>
      <c r="F37" s="14"/>
      <c r="G37" s="70" t="s">
        <v>20</v>
      </c>
      <c r="H37" s="107">
        <f>'1-Yksikköhinnat'!I37</f>
        <v>0</v>
      </c>
      <c r="I37" s="53" t="str">
        <f>'1-Yksikköhinnat'!J37</f>
        <v>€/kk</v>
      </c>
      <c r="J37" s="42" t="s">
        <v>78</v>
      </c>
      <c r="K37" s="3">
        <v>1</v>
      </c>
      <c r="L37" s="53" t="s">
        <v>79</v>
      </c>
      <c r="M37" s="4" t="s">
        <v>78</v>
      </c>
      <c r="N37" s="3">
        <v>24</v>
      </c>
      <c r="O37" s="50" t="s">
        <v>80</v>
      </c>
      <c r="P37" s="4" t="s">
        <v>81</v>
      </c>
      <c r="Q37" s="5">
        <f t="shared" si="7"/>
        <v>0</v>
      </c>
      <c r="R37" s="28"/>
      <c r="S37" s="14"/>
    </row>
    <row r="38" spans="1:19" ht="17.100000000000001" customHeight="1" x14ac:dyDescent="0.2">
      <c r="A38" s="14"/>
      <c r="B38" s="14"/>
      <c r="C38" s="25"/>
      <c r="D38" s="14"/>
      <c r="E38" s="18"/>
      <c r="F38" s="14"/>
      <c r="G38" s="15"/>
      <c r="H38" s="108"/>
      <c r="I38" s="18"/>
      <c r="J38" s="18"/>
      <c r="K38" s="18"/>
      <c r="L38" s="18"/>
      <c r="M38" s="18"/>
      <c r="N38" s="18"/>
      <c r="O38" s="18"/>
      <c r="P38" s="18"/>
      <c r="Q38" s="18"/>
      <c r="R38" s="28"/>
      <c r="S38" s="14"/>
    </row>
    <row r="39" spans="1:19" ht="17.100000000000001" customHeight="1" x14ac:dyDescent="0.2">
      <c r="A39" s="14"/>
      <c r="B39" s="14"/>
      <c r="C39" s="25"/>
      <c r="D39" s="14"/>
      <c r="E39" s="14"/>
      <c r="F39" s="14"/>
      <c r="G39" s="70" t="s">
        <v>21</v>
      </c>
      <c r="H39" s="107">
        <f>'1-Yksikköhinnat'!I39</f>
        <v>0</v>
      </c>
      <c r="I39" s="53" t="str">
        <f>'1-Yksikköhinnat'!J39</f>
        <v>€/kk</v>
      </c>
      <c r="J39" s="42" t="s">
        <v>78</v>
      </c>
      <c r="K39" s="3">
        <v>1</v>
      </c>
      <c r="L39" s="53" t="s">
        <v>79</v>
      </c>
      <c r="M39" s="4" t="s">
        <v>78</v>
      </c>
      <c r="N39" s="3">
        <v>24</v>
      </c>
      <c r="O39" s="50" t="s">
        <v>80</v>
      </c>
      <c r="P39" s="4" t="s">
        <v>81</v>
      </c>
      <c r="Q39" s="5">
        <f>H39*K39*N39</f>
        <v>0</v>
      </c>
      <c r="R39" s="28"/>
      <c r="S39" s="14"/>
    </row>
    <row r="40" spans="1:19" ht="17.100000000000001" customHeight="1" x14ac:dyDescent="0.2">
      <c r="A40" s="14"/>
      <c r="B40" s="14"/>
      <c r="C40" s="25"/>
      <c r="D40" s="14"/>
      <c r="E40" s="14"/>
      <c r="F40" s="14"/>
      <c r="G40" s="70" t="s">
        <v>22</v>
      </c>
      <c r="H40" s="107">
        <f>'1-Yksikköhinnat'!I40</f>
        <v>0</v>
      </c>
      <c r="I40" s="53" t="str">
        <f>'1-Yksikköhinnat'!J40</f>
        <v>€/kk</v>
      </c>
      <c r="J40" s="42" t="s">
        <v>78</v>
      </c>
      <c r="K40" s="3">
        <v>1</v>
      </c>
      <c r="L40" s="53" t="s">
        <v>79</v>
      </c>
      <c r="M40" s="4" t="s">
        <v>78</v>
      </c>
      <c r="N40" s="3">
        <v>24</v>
      </c>
      <c r="O40" s="50" t="s">
        <v>80</v>
      </c>
      <c r="P40" s="4" t="s">
        <v>81</v>
      </c>
      <c r="Q40" s="5">
        <f>H40*K40*N40</f>
        <v>0</v>
      </c>
      <c r="R40" s="28"/>
      <c r="S40" s="14"/>
    </row>
    <row r="41" spans="1:19" ht="17.100000000000001" customHeight="1" x14ac:dyDescent="0.2">
      <c r="A41" s="14"/>
      <c r="B41" s="14"/>
      <c r="C41" s="25"/>
      <c r="D41" s="14"/>
      <c r="E41" s="14"/>
      <c r="F41" s="14"/>
      <c r="G41" s="70" t="s">
        <v>23</v>
      </c>
      <c r="H41" s="107">
        <f>'1-Yksikköhinnat'!I41</f>
        <v>0</v>
      </c>
      <c r="I41" s="53" t="str">
        <f>'1-Yksikköhinnat'!J41</f>
        <v>€/kk</v>
      </c>
      <c r="J41" s="42" t="s">
        <v>78</v>
      </c>
      <c r="K41" s="3">
        <v>1</v>
      </c>
      <c r="L41" s="53" t="s">
        <v>79</v>
      </c>
      <c r="M41" s="4" t="s">
        <v>78</v>
      </c>
      <c r="N41" s="3">
        <v>24</v>
      </c>
      <c r="O41" s="50" t="s">
        <v>80</v>
      </c>
      <c r="P41" s="4" t="s">
        <v>81</v>
      </c>
      <c r="Q41" s="5">
        <f>H41*K41*N41</f>
        <v>0</v>
      </c>
      <c r="R41" s="28"/>
      <c r="S41" s="14"/>
    </row>
    <row r="42" spans="1:19" ht="17.100000000000001" customHeight="1" x14ac:dyDescent="0.2">
      <c r="A42" s="14"/>
      <c r="B42" s="14"/>
      <c r="C42" s="25"/>
      <c r="D42" s="14"/>
      <c r="E42" s="14"/>
      <c r="F42" s="14"/>
      <c r="G42" s="70"/>
      <c r="H42" s="109"/>
      <c r="I42" s="91"/>
      <c r="J42" s="4"/>
      <c r="K42" s="92"/>
      <c r="L42" s="91"/>
      <c r="M42" s="4"/>
      <c r="N42" s="92"/>
      <c r="O42" s="93"/>
      <c r="P42" s="4"/>
      <c r="Q42" s="94"/>
      <c r="R42" s="28"/>
      <c r="S42" s="14"/>
    </row>
    <row r="43" spans="1:19" ht="17.100000000000001" customHeight="1" x14ac:dyDescent="0.2">
      <c r="A43" s="14"/>
      <c r="B43" s="14"/>
      <c r="C43" s="25"/>
      <c r="D43" s="14"/>
      <c r="E43" s="14"/>
      <c r="F43" s="14"/>
      <c r="G43" s="70" t="s">
        <v>24</v>
      </c>
      <c r="H43" s="107">
        <f>'1-Yksikköhinnat'!I43</f>
        <v>0</v>
      </c>
      <c r="I43" s="53" t="str">
        <f>'1-Yksikköhinnat'!J43</f>
        <v>€/kk</v>
      </c>
      <c r="J43" s="42"/>
      <c r="K43" s="3">
        <v>1</v>
      </c>
      <c r="L43" s="53" t="s">
        <v>79</v>
      </c>
      <c r="M43" s="4"/>
      <c r="N43" s="3">
        <v>24</v>
      </c>
      <c r="O43" s="50" t="s">
        <v>80</v>
      </c>
      <c r="P43" s="4"/>
      <c r="Q43" s="5">
        <f t="shared" ref="Q43:Q45" si="8">H43*K43*N43</f>
        <v>0</v>
      </c>
      <c r="R43" s="28"/>
      <c r="S43" s="14"/>
    </row>
    <row r="44" spans="1:19" ht="17.100000000000001" customHeight="1" x14ac:dyDescent="0.2">
      <c r="A44" s="14"/>
      <c r="B44" s="14"/>
      <c r="C44" s="25"/>
      <c r="D44" s="14"/>
      <c r="E44" s="14"/>
      <c r="F44" s="14"/>
      <c r="G44" s="70" t="s">
        <v>25</v>
      </c>
      <c r="H44" s="107">
        <f>'1-Yksikköhinnat'!I44</f>
        <v>0</v>
      </c>
      <c r="I44" s="53" t="str">
        <f>'1-Yksikköhinnat'!J44</f>
        <v>€/kk</v>
      </c>
      <c r="J44" s="42" t="s">
        <v>78</v>
      </c>
      <c r="K44" s="3">
        <v>1</v>
      </c>
      <c r="L44" s="53" t="s">
        <v>79</v>
      </c>
      <c r="M44" s="4" t="s">
        <v>78</v>
      </c>
      <c r="N44" s="3">
        <v>24</v>
      </c>
      <c r="O44" s="50" t="s">
        <v>80</v>
      </c>
      <c r="P44" s="4" t="s">
        <v>81</v>
      </c>
      <c r="Q44" s="5">
        <f t="shared" si="8"/>
        <v>0</v>
      </c>
      <c r="R44" s="28"/>
      <c r="S44" s="14"/>
    </row>
    <row r="45" spans="1:19" ht="17.100000000000001" customHeight="1" x14ac:dyDescent="0.2">
      <c r="A45" s="14"/>
      <c r="B45" s="14"/>
      <c r="C45" s="25"/>
      <c r="D45" s="14"/>
      <c r="E45" s="14"/>
      <c r="F45" s="14"/>
      <c r="G45" s="70" t="s">
        <v>26</v>
      </c>
      <c r="H45" s="107">
        <f>'1-Yksikköhinnat'!I45</f>
        <v>0</v>
      </c>
      <c r="I45" s="53" t="str">
        <f>'1-Yksikköhinnat'!J45</f>
        <v>€/kk</v>
      </c>
      <c r="J45" s="42" t="s">
        <v>78</v>
      </c>
      <c r="K45" s="3">
        <v>1</v>
      </c>
      <c r="L45" s="53" t="s">
        <v>79</v>
      </c>
      <c r="M45" s="4" t="s">
        <v>78</v>
      </c>
      <c r="N45" s="3">
        <v>24</v>
      </c>
      <c r="O45" s="50" t="s">
        <v>80</v>
      </c>
      <c r="P45" s="4" t="s">
        <v>81</v>
      </c>
      <c r="Q45" s="5">
        <f t="shared" si="8"/>
        <v>0</v>
      </c>
      <c r="R45" s="28"/>
      <c r="S45" s="14"/>
    </row>
    <row r="46" spans="1:19" ht="17.100000000000001" customHeight="1" x14ac:dyDescent="0.2">
      <c r="A46" s="14"/>
      <c r="B46" s="14"/>
      <c r="C46" s="25"/>
      <c r="D46" s="14"/>
      <c r="E46" s="18"/>
      <c r="F46" s="14"/>
      <c r="G46" s="15" t="s">
        <v>82</v>
      </c>
      <c r="H46" s="106"/>
      <c r="I46" s="18"/>
      <c r="J46" s="18"/>
      <c r="K46" s="18"/>
      <c r="L46" s="18"/>
      <c r="M46" s="18"/>
      <c r="N46" s="18"/>
      <c r="O46" s="18"/>
      <c r="P46" s="18"/>
      <c r="Q46" s="106">
        <f>SUM(Q35:Q45)/9</f>
        <v>0</v>
      </c>
      <c r="R46" s="28"/>
      <c r="S46" s="14"/>
    </row>
    <row r="47" spans="1:19" ht="17.100000000000001" customHeight="1" x14ac:dyDescent="0.2">
      <c r="A47" s="14"/>
      <c r="B47" s="14"/>
      <c r="C47" s="25"/>
      <c r="D47" s="14"/>
      <c r="E47" s="18"/>
      <c r="F47" s="14"/>
      <c r="G47" s="15" t="s">
        <v>27</v>
      </c>
      <c r="H47" s="106"/>
      <c r="I47" s="18"/>
      <c r="J47" s="18"/>
      <c r="K47" s="18"/>
      <c r="L47" s="18"/>
      <c r="M47" s="18"/>
      <c r="N47" s="18"/>
      <c r="O47" s="18"/>
      <c r="P47" s="18"/>
      <c r="Q47" s="18"/>
      <c r="R47" s="28"/>
      <c r="S47" s="14"/>
    </row>
    <row r="48" spans="1:19" ht="17.100000000000001" customHeight="1" x14ac:dyDescent="0.2">
      <c r="A48" s="14"/>
      <c r="B48" s="14"/>
      <c r="C48" s="25"/>
      <c r="D48" s="14"/>
      <c r="E48" s="14"/>
      <c r="F48" s="19"/>
      <c r="G48" s="47" t="s">
        <v>28</v>
      </c>
      <c r="H48" s="5">
        <f>'1-Yksikköhinnat'!I49</f>
        <v>0</v>
      </c>
      <c r="I48" s="53" t="str">
        <f>'1-Yksikköhinnat'!J49</f>
        <v>€/kk</v>
      </c>
      <c r="J48" s="42" t="s">
        <v>78</v>
      </c>
      <c r="K48" s="3">
        <v>1</v>
      </c>
      <c r="L48" s="53" t="s">
        <v>79</v>
      </c>
      <c r="M48" s="4" t="s">
        <v>78</v>
      </c>
      <c r="N48" s="3">
        <v>24</v>
      </c>
      <c r="O48" s="50" t="s">
        <v>80</v>
      </c>
      <c r="P48" s="4" t="s">
        <v>81</v>
      </c>
      <c r="Q48" s="5">
        <f t="shared" ref="Q48" si="9">H48*K48*N48</f>
        <v>0</v>
      </c>
      <c r="R48" s="28"/>
      <c r="S48" s="14"/>
    </row>
    <row r="49" spans="1:19" ht="17.100000000000001" customHeight="1" x14ac:dyDescent="0.2">
      <c r="A49" s="14"/>
      <c r="B49" s="14"/>
      <c r="C49" s="25"/>
      <c r="D49" s="14"/>
      <c r="E49" s="14"/>
      <c r="F49" s="14"/>
      <c r="G49" s="47" t="s">
        <v>29</v>
      </c>
      <c r="H49" s="5">
        <f>'1-Yksikköhinnat'!I50</f>
        <v>0</v>
      </c>
      <c r="I49" s="53" t="str">
        <f>'1-Yksikköhinnat'!J50</f>
        <v>€/kk</v>
      </c>
      <c r="J49" s="42" t="s">
        <v>78</v>
      </c>
      <c r="K49" s="3">
        <v>1</v>
      </c>
      <c r="L49" s="53" t="s">
        <v>79</v>
      </c>
      <c r="M49" s="4" t="s">
        <v>78</v>
      </c>
      <c r="N49" s="3">
        <v>24</v>
      </c>
      <c r="O49" s="50" t="s">
        <v>80</v>
      </c>
      <c r="P49" s="4" t="s">
        <v>81</v>
      </c>
      <c r="Q49" s="5">
        <f t="shared" si="0"/>
        <v>0</v>
      </c>
      <c r="R49" s="28"/>
      <c r="S49" s="14"/>
    </row>
    <row r="50" spans="1:19" ht="17.100000000000001" customHeight="1" x14ac:dyDescent="0.2">
      <c r="A50" s="14"/>
      <c r="B50" s="14"/>
      <c r="C50" s="25"/>
      <c r="D50" s="14"/>
      <c r="E50" s="14"/>
      <c r="F50" s="14"/>
      <c r="G50" s="15" t="s">
        <v>82</v>
      </c>
      <c r="H50" s="94"/>
      <c r="I50" s="90"/>
      <c r="J50" s="90"/>
      <c r="K50" s="90"/>
      <c r="L50" s="90"/>
      <c r="M50" s="90"/>
      <c r="N50" s="90"/>
      <c r="O50" s="90"/>
      <c r="P50" s="90"/>
      <c r="Q50" s="90">
        <f>SUM(Q48:Q49)/2</f>
        <v>0</v>
      </c>
      <c r="R50" s="28"/>
      <c r="S50" s="14"/>
    </row>
    <row r="51" spans="1:19" ht="17.100000000000001" customHeight="1" x14ac:dyDescent="0.2">
      <c r="A51" s="14"/>
      <c r="B51" s="14"/>
      <c r="C51" s="25"/>
      <c r="D51" s="14"/>
      <c r="E51" s="14"/>
      <c r="F51" s="14"/>
      <c r="G51" s="15" t="s">
        <v>30</v>
      </c>
      <c r="H51" s="94"/>
      <c r="I51" s="90"/>
      <c r="J51" s="90"/>
      <c r="K51" s="90"/>
      <c r="L51" s="90"/>
      <c r="M51" s="90"/>
      <c r="N51" s="90"/>
      <c r="O51" s="90"/>
      <c r="P51" s="90"/>
      <c r="Q51" s="90"/>
      <c r="R51" s="28"/>
      <c r="S51" s="14"/>
    </row>
    <row r="52" spans="1:19" ht="17.100000000000001" customHeight="1" x14ac:dyDescent="0.2">
      <c r="A52" s="14"/>
      <c r="B52" s="14"/>
      <c r="C52" s="25"/>
      <c r="D52" s="14"/>
      <c r="E52" s="14"/>
      <c r="F52" s="14"/>
      <c r="G52" s="69" t="s">
        <v>31</v>
      </c>
      <c r="H52" s="5">
        <f>'1-Yksikköhinnat'!I53</f>
        <v>0</v>
      </c>
      <c r="I52" s="53" t="str">
        <f>'1-Yksikköhinnat'!J53</f>
        <v>€/kk</v>
      </c>
      <c r="J52" s="42" t="s">
        <v>78</v>
      </c>
      <c r="K52" s="3">
        <v>1</v>
      </c>
      <c r="L52" s="53" t="s">
        <v>79</v>
      </c>
      <c r="M52" s="4" t="s">
        <v>78</v>
      </c>
      <c r="N52" s="3">
        <v>24</v>
      </c>
      <c r="O52" s="50" t="s">
        <v>80</v>
      </c>
      <c r="P52" s="4" t="s">
        <v>81</v>
      </c>
      <c r="Q52" s="5">
        <f t="shared" ref="Q52" si="10">H52*K52*N52</f>
        <v>0</v>
      </c>
      <c r="R52" s="28"/>
      <c r="S52" s="14"/>
    </row>
    <row r="53" spans="1:19" ht="17.100000000000001" customHeight="1" x14ac:dyDescent="0.2">
      <c r="A53" s="14"/>
      <c r="B53" s="14"/>
      <c r="C53" s="25"/>
      <c r="D53" s="14"/>
      <c r="E53" s="14"/>
      <c r="F53" s="14"/>
      <c r="G53" s="69" t="s">
        <v>32</v>
      </c>
      <c r="H53" s="5">
        <f>'1-Yksikköhinnat'!I54</f>
        <v>0</v>
      </c>
      <c r="I53" s="53" t="str">
        <f>'1-Yksikköhinnat'!J54</f>
        <v>€/kk</v>
      </c>
      <c r="J53" s="42" t="s">
        <v>78</v>
      </c>
      <c r="K53" s="3">
        <v>1</v>
      </c>
      <c r="L53" s="53" t="s">
        <v>79</v>
      </c>
      <c r="M53" s="4" t="s">
        <v>78</v>
      </c>
      <c r="N53" s="3">
        <v>24</v>
      </c>
      <c r="O53" s="50" t="s">
        <v>80</v>
      </c>
      <c r="P53" s="4" t="s">
        <v>81</v>
      </c>
      <c r="Q53" s="5">
        <f t="shared" ref="Q53:Q54" si="11">H53*K53*N53</f>
        <v>0</v>
      </c>
      <c r="R53" s="28"/>
      <c r="S53" s="14"/>
    </row>
    <row r="54" spans="1:19" ht="17.100000000000001" customHeight="1" x14ac:dyDescent="0.2">
      <c r="A54" s="14"/>
      <c r="B54" s="14"/>
      <c r="C54" s="25"/>
      <c r="D54" s="14"/>
      <c r="E54" s="14"/>
      <c r="F54" s="14"/>
      <c r="G54" s="69" t="s">
        <v>33</v>
      </c>
      <c r="H54" s="5">
        <f>'1-Yksikköhinnat'!I55</f>
        <v>0</v>
      </c>
      <c r="I54" s="53" t="str">
        <f>'1-Yksikköhinnat'!J55</f>
        <v>€/kk</v>
      </c>
      <c r="J54" s="42"/>
      <c r="K54" s="3">
        <v>1</v>
      </c>
      <c r="L54" s="53" t="s">
        <v>79</v>
      </c>
      <c r="M54" s="4"/>
      <c r="N54" s="3">
        <v>24</v>
      </c>
      <c r="O54" s="50" t="s">
        <v>80</v>
      </c>
      <c r="P54" s="4"/>
      <c r="Q54" s="5">
        <f t="shared" si="11"/>
        <v>0</v>
      </c>
      <c r="R54" s="28"/>
      <c r="S54" s="14"/>
    </row>
    <row r="55" spans="1:19" ht="17.100000000000001" customHeight="1" x14ac:dyDescent="0.2">
      <c r="A55" s="14"/>
      <c r="B55" s="14"/>
      <c r="C55" s="25"/>
      <c r="D55" s="14"/>
      <c r="E55" s="14"/>
      <c r="F55" s="14"/>
      <c r="G55" s="69" t="s">
        <v>34</v>
      </c>
      <c r="H55" s="5">
        <f>'1-Yksikköhinnat'!I56</f>
        <v>0</v>
      </c>
      <c r="I55" s="53" t="str">
        <f>'1-Yksikköhinnat'!J56</f>
        <v>€/kk</v>
      </c>
      <c r="J55" s="42" t="s">
        <v>78</v>
      </c>
      <c r="K55" s="3">
        <v>1</v>
      </c>
      <c r="L55" s="53" t="s">
        <v>79</v>
      </c>
      <c r="M55" s="4" t="s">
        <v>78</v>
      </c>
      <c r="N55" s="3">
        <v>24</v>
      </c>
      <c r="O55" s="50" t="s">
        <v>80</v>
      </c>
      <c r="P55" s="4" t="s">
        <v>81</v>
      </c>
      <c r="Q55" s="5">
        <f t="shared" ref="Q55" si="12">H55*K55*N55</f>
        <v>0</v>
      </c>
      <c r="R55" s="28"/>
      <c r="S55" s="14"/>
    </row>
    <row r="56" spans="1:19" ht="17.100000000000001" customHeight="1" x14ac:dyDescent="0.2">
      <c r="A56" s="14"/>
      <c r="B56" s="14"/>
      <c r="C56" s="25"/>
      <c r="D56" s="14"/>
      <c r="E56" s="14"/>
      <c r="F56" s="14"/>
      <c r="G56" s="69" t="s">
        <v>35</v>
      </c>
      <c r="H56" s="5">
        <f>'1-Yksikköhinnat'!I57</f>
        <v>0</v>
      </c>
      <c r="I56" s="53" t="str">
        <f>'1-Yksikköhinnat'!J57</f>
        <v>€/kk</v>
      </c>
      <c r="J56" s="42" t="s">
        <v>78</v>
      </c>
      <c r="K56" s="3">
        <v>1</v>
      </c>
      <c r="L56" s="53" t="s">
        <v>79</v>
      </c>
      <c r="M56" s="4" t="s">
        <v>78</v>
      </c>
      <c r="N56" s="3">
        <v>24</v>
      </c>
      <c r="O56" s="50" t="s">
        <v>80</v>
      </c>
      <c r="P56" s="4" t="s">
        <v>81</v>
      </c>
      <c r="Q56" s="5">
        <f t="shared" ref="Q56" si="13">H56*K56*N56</f>
        <v>0</v>
      </c>
      <c r="R56" s="28"/>
      <c r="S56" s="14"/>
    </row>
    <row r="57" spans="1:19" ht="17.100000000000001" customHeight="1" x14ac:dyDescent="0.2">
      <c r="A57" s="14"/>
      <c r="B57" s="14"/>
      <c r="C57" s="25"/>
      <c r="D57" s="14"/>
      <c r="E57" s="14"/>
      <c r="F57" s="14"/>
      <c r="G57" s="15" t="s">
        <v>82</v>
      </c>
      <c r="H57" s="79"/>
      <c r="I57" s="87"/>
      <c r="J57" s="4"/>
      <c r="K57" s="88"/>
      <c r="L57" s="87"/>
      <c r="M57" s="4"/>
      <c r="N57" s="88"/>
      <c r="O57" s="89"/>
      <c r="P57" s="4"/>
      <c r="Q57" s="79">
        <f>SUM(Q52:Q56)/5</f>
        <v>0</v>
      </c>
      <c r="R57" s="28"/>
      <c r="S57" s="14"/>
    </row>
    <row r="58" spans="1:19" ht="17.100000000000001" customHeight="1" x14ac:dyDescent="0.2">
      <c r="A58" s="14"/>
      <c r="B58" s="14"/>
      <c r="C58" s="25"/>
      <c r="D58" s="14"/>
      <c r="E58" s="14"/>
      <c r="F58" s="14"/>
      <c r="G58" s="80" t="s">
        <v>36</v>
      </c>
      <c r="H58" s="5">
        <f>'1-Yksikköhinnat'!I59</f>
        <v>0</v>
      </c>
      <c r="I58" s="53" t="str">
        <f>'1-Yksikköhinnat'!J59</f>
        <v>€/kk</v>
      </c>
      <c r="J58" s="42" t="s">
        <v>78</v>
      </c>
      <c r="K58" s="3">
        <v>1</v>
      </c>
      <c r="L58" s="53" t="s">
        <v>79</v>
      </c>
      <c r="M58" s="4" t="s">
        <v>78</v>
      </c>
      <c r="N58" s="3">
        <v>24</v>
      </c>
      <c r="O58" s="50" t="s">
        <v>80</v>
      </c>
      <c r="P58" s="4" t="s">
        <v>81</v>
      </c>
      <c r="Q58" s="5">
        <f t="shared" ref="Q58:Q60" si="14">H58*K58*N58</f>
        <v>0</v>
      </c>
      <c r="R58" s="28"/>
      <c r="S58" s="14"/>
    </row>
    <row r="59" spans="1:19" ht="17.100000000000001" customHeight="1" x14ac:dyDescent="0.2">
      <c r="A59" s="14"/>
      <c r="B59" s="14"/>
      <c r="C59" s="25"/>
      <c r="D59" s="14"/>
      <c r="E59" s="14"/>
      <c r="F59" s="14"/>
      <c r="G59" s="80" t="s">
        <v>37</v>
      </c>
      <c r="H59" s="5">
        <f>'1-Yksikköhinnat'!I60</f>
        <v>0</v>
      </c>
      <c r="I59" s="53" t="str">
        <f>'1-Yksikköhinnat'!J60</f>
        <v>€/kk</v>
      </c>
      <c r="J59" s="42" t="s">
        <v>78</v>
      </c>
      <c r="K59" s="3">
        <v>1</v>
      </c>
      <c r="L59" s="53" t="s">
        <v>79</v>
      </c>
      <c r="M59" s="4" t="s">
        <v>78</v>
      </c>
      <c r="N59" s="3">
        <v>24</v>
      </c>
      <c r="O59" s="50" t="s">
        <v>80</v>
      </c>
      <c r="P59" s="4" t="s">
        <v>81</v>
      </c>
      <c r="Q59" s="5">
        <f t="shared" si="14"/>
        <v>0</v>
      </c>
      <c r="R59" s="28"/>
      <c r="S59" s="14"/>
    </row>
    <row r="60" spans="1:19" ht="17.100000000000001" customHeight="1" x14ac:dyDescent="0.2">
      <c r="A60" s="14"/>
      <c r="B60" s="14"/>
      <c r="C60" s="25"/>
      <c r="D60" s="14"/>
      <c r="E60" s="14"/>
      <c r="F60" s="14"/>
      <c r="G60" s="80" t="s">
        <v>38</v>
      </c>
      <c r="H60" s="5">
        <f>'1-Yksikköhinnat'!I61</f>
        <v>0</v>
      </c>
      <c r="I60" s="53" t="str">
        <f>'1-Yksikköhinnat'!J61</f>
        <v>€/kk</v>
      </c>
      <c r="J60" s="42" t="s">
        <v>78</v>
      </c>
      <c r="K60" s="3">
        <v>1</v>
      </c>
      <c r="L60" s="53" t="s">
        <v>79</v>
      </c>
      <c r="M60" s="4" t="s">
        <v>78</v>
      </c>
      <c r="N60" s="3">
        <v>24</v>
      </c>
      <c r="O60" s="50" t="s">
        <v>80</v>
      </c>
      <c r="P60" s="4" t="s">
        <v>81</v>
      </c>
      <c r="Q60" s="5">
        <f t="shared" si="14"/>
        <v>0</v>
      </c>
      <c r="R60" s="28"/>
      <c r="S60" s="14"/>
    </row>
    <row r="61" spans="1:19" ht="17.100000000000001" customHeight="1" x14ac:dyDescent="0.2">
      <c r="A61" s="14"/>
      <c r="B61" s="14"/>
      <c r="C61" s="25"/>
      <c r="D61" s="14"/>
      <c r="E61" s="14"/>
      <c r="F61" s="14"/>
      <c r="G61" s="80" t="s">
        <v>39</v>
      </c>
      <c r="H61" s="5">
        <f>'1-Yksikköhinnat'!I62</f>
        <v>0</v>
      </c>
      <c r="I61" s="53" t="str">
        <f>'1-Yksikköhinnat'!J62</f>
        <v>€/kk</v>
      </c>
      <c r="J61" s="42" t="s">
        <v>78</v>
      </c>
      <c r="K61" s="3">
        <v>1</v>
      </c>
      <c r="L61" s="53" t="s">
        <v>79</v>
      </c>
      <c r="M61" s="4" t="s">
        <v>78</v>
      </c>
      <c r="N61" s="3">
        <v>24</v>
      </c>
      <c r="O61" s="50" t="s">
        <v>80</v>
      </c>
      <c r="P61" s="4" t="s">
        <v>81</v>
      </c>
      <c r="Q61" s="5">
        <f t="shared" ref="Q61:Q62" si="15">H61*K61*N61</f>
        <v>0</v>
      </c>
      <c r="R61" s="28"/>
      <c r="S61" s="14"/>
    </row>
    <row r="62" spans="1:19" ht="17.100000000000001" customHeight="1" x14ac:dyDescent="0.2">
      <c r="A62" s="14"/>
      <c r="B62" s="14"/>
      <c r="C62" s="25"/>
      <c r="D62" s="14"/>
      <c r="E62" s="14"/>
      <c r="F62" s="14"/>
      <c r="G62" s="80" t="s">
        <v>40</v>
      </c>
      <c r="H62" s="5">
        <f>'1-Yksikköhinnat'!I63</f>
        <v>0</v>
      </c>
      <c r="I62" s="53" t="str">
        <f>'1-Yksikköhinnat'!J63</f>
        <v>€/kk</v>
      </c>
      <c r="J62" s="42" t="s">
        <v>78</v>
      </c>
      <c r="K62" s="3">
        <v>1</v>
      </c>
      <c r="L62" s="53" t="s">
        <v>79</v>
      </c>
      <c r="M62" s="4" t="s">
        <v>78</v>
      </c>
      <c r="N62" s="3">
        <v>24</v>
      </c>
      <c r="O62" s="50" t="s">
        <v>80</v>
      </c>
      <c r="P62" s="4" t="s">
        <v>81</v>
      </c>
      <c r="Q62" s="5">
        <f t="shared" si="15"/>
        <v>0</v>
      </c>
      <c r="R62" s="28"/>
      <c r="S62" s="14"/>
    </row>
    <row r="63" spans="1:19" ht="17.100000000000001" customHeight="1" x14ac:dyDescent="0.2">
      <c r="A63" s="14"/>
      <c r="B63" s="14"/>
      <c r="C63" s="25"/>
      <c r="D63" s="14"/>
      <c r="E63" s="14"/>
      <c r="F63" s="14"/>
      <c r="G63" s="15" t="s">
        <v>82</v>
      </c>
      <c r="H63" s="79"/>
      <c r="I63" s="87"/>
      <c r="J63" s="4"/>
      <c r="K63" s="88"/>
      <c r="L63" s="87"/>
      <c r="M63" s="4"/>
      <c r="N63" s="88"/>
      <c r="O63" s="89"/>
      <c r="P63" s="4"/>
      <c r="Q63" s="79">
        <f>SUM(Q58:Q62)/5</f>
        <v>0</v>
      </c>
      <c r="R63" s="28"/>
      <c r="S63" s="14"/>
    </row>
    <row r="65" spans="1:19" ht="17.100000000000001" customHeight="1" x14ac:dyDescent="0.25">
      <c r="A65" s="14"/>
      <c r="B65" s="14"/>
      <c r="C65" s="114" t="s">
        <v>41</v>
      </c>
      <c r="D65" s="14"/>
      <c r="E65" s="14"/>
      <c r="F65" s="14"/>
      <c r="G65" s="80"/>
      <c r="H65" s="115"/>
      <c r="I65" s="116"/>
      <c r="J65" s="117"/>
      <c r="K65" s="118"/>
      <c r="L65" s="116"/>
      <c r="M65" s="117"/>
      <c r="N65" s="118"/>
      <c r="O65" s="119"/>
      <c r="P65" s="117"/>
      <c r="Q65" s="115"/>
      <c r="R65" s="28"/>
      <c r="S65" s="14"/>
    </row>
    <row r="66" spans="1:19" ht="17.100000000000001" customHeight="1" x14ac:dyDescent="0.2">
      <c r="A66" s="14"/>
      <c r="B66" s="14"/>
      <c r="C66" s="25"/>
      <c r="D66" s="14"/>
      <c r="E66" s="14"/>
      <c r="F66" s="14"/>
      <c r="G66" s="69" t="s">
        <v>42</v>
      </c>
      <c r="H66" s="5">
        <f>'1-Yksikköhinnat'!I66</f>
        <v>0</v>
      </c>
      <c r="I66" s="53" t="str">
        <f>'1-Yksikköhinnat'!J66</f>
        <v>€/kk</v>
      </c>
      <c r="J66" s="42" t="s">
        <v>78</v>
      </c>
      <c r="K66" s="3">
        <v>1</v>
      </c>
      <c r="L66" s="53" t="s">
        <v>79</v>
      </c>
      <c r="M66" s="4" t="s">
        <v>78</v>
      </c>
      <c r="N66" s="3">
        <v>24</v>
      </c>
      <c r="O66" s="50" t="s">
        <v>80</v>
      </c>
      <c r="P66" s="4" t="s">
        <v>81</v>
      </c>
      <c r="Q66" s="5">
        <f t="shared" ref="Q66:Q68" si="16">H66*K66*N66</f>
        <v>0</v>
      </c>
      <c r="R66" s="28"/>
      <c r="S66" s="14"/>
    </row>
    <row r="67" spans="1:19" ht="17.100000000000001" customHeight="1" x14ac:dyDescent="0.2">
      <c r="A67" s="14"/>
      <c r="B67" s="14"/>
      <c r="C67" s="25"/>
      <c r="D67" s="14"/>
      <c r="E67" s="14"/>
      <c r="F67" s="14"/>
      <c r="G67" s="69" t="s">
        <v>43</v>
      </c>
      <c r="H67" s="5">
        <f>'1-Yksikköhinnat'!I67</f>
        <v>0</v>
      </c>
      <c r="I67" s="53" t="str">
        <f>'1-Yksikköhinnat'!J67</f>
        <v>€/kk</v>
      </c>
      <c r="J67" s="42" t="s">
        <v>78</v>
      </c>
      <c r="K67" s="3">
        <v>1</v>
      </c>
      <c r="L67" s="53" t="s">
        <v>79</v>
      </c>
      <c r="M67" s="4" t="s">
        <v>78</v>
      </c>
      <c r="N67" s="3">
        <v>24</v>
      </c>
      <c r="O67" s="50" t="s">
        <v>80</v>
      </c>
      <c r="P67" s="4" t="s">
        <v>81</v>
      </c>
      <c r="Q67" s="5">
        <f t="shared" si="16"/>
        <v>0</v>
      </c>
      <c r="R67" s="28"/>
      <c r="S67" s="14"/>
    </row>
    <row r="68" spans="1:19" ht="17.100000000000001" customHeight="1" x14ac:dyDescent="0.2">
      <c r="A68" s="14"/>
      <c r="B68" s="14"/>
      <c r="C68" s="25"/>
      <c r="D68" s="14"/>
      <c r="E68" s="14"/>
      <c r="F68" s="14"/>
      <c r="G68" s="69" t="s">
        <v>44</v>
      </c>
      <c r="H68" s="5">
        <f>'1-Yksikköhinnat'!I68</f>
        <v>0</v>
      </c>
      <c r="I68" s="53" t="str">
        <f>'1-Yksikköhinnat'!J68</f>
        <v>€/kk</v>
      </c>
      <c r="J68" s="42" t="s">
        <v>78</v>
      </c>
      <c r="K68" s="3">
        <v>1</v>
      </c>
      <c r="L68" s="53" t="s">
        <v>79</v>
      </c>
      <c r="M68" s="4" t="s">
        <v>78</v>
      </c>
      <c r="N68" s="3">
        <v>24</v>
      </c>
      <c r="O68" s="50" t="s">
        <v>80</v>
      </c>
      <c r="P68" s="4" t="s">
        <v>81</v>
      </c>
      <c r="Q68" s="5">
        <f t="shared" si="16"/>
        <v>0</v>
      </c>
      <c r="R68" s="28"/>
      <c r="S68" s="14"/>
    </row>
    <row r="69" spans="1:19" ht="17.100000000000001" customHeight="1" x14ac:dyDescent="0.2">
      <c r="A69" s="14"/>
      <c r="B69" s="14"/>
      <c r="C69" s="25"/>
      <c r="D69" s="14"/>
      <c r="E69" s="14"/>
      <c r="F69" s="14"/>
      <c r="G69" s="15" t="s">
        <v>82</v>
      </c>
      <c r="H69" s="86"/>
      <c r="I69" s="87"/>
      <c r="J69" s="4"/>
      <c r="K69" s="88"/>
      <c r="L69" s="87"/>
      <c r="M69" s="4"/>
      <c r="N69" s="88"/>
      <c r="O69" s="89"/>
      <c r="P69" s="4"/>
      <c r="Q69" s="79">
        <f>SUM(Q66:Q68)/3</f>
        <v>0</v>
      </c>
      <c r="R69" s="28"/>
      <c r="S69" s="14"/>
    </row>
    <row r="70" spans="1:19" ht="17.100000000000001" customHeight="1" x14ac:dyDescent="0.2">
      <c r="A70" s="14"/>
      <c r="B70" s="14"/>
      <c r="C70" s="25"/>
      <c r="D70" s="14"/>
      <c r="E70" s="14"/>
      <c r="F70" s="14"/>
      <c r="G70" s="14"/>
      <c r="H70" s="14"/>
      <c r="I70" s="51"/>
      <c r="J70" s="42"/>
      <c r="K70" s="14"/>
      <c r="L70" s="51"/>
      <c r="M70" s="42"/>
      <c r="N70" s="14"/>
      <c r="O70" s="51"/>
      <c r="P70" s="42"/>
      <c r="Q70" s="14"/>
      <c r="R70" s="28"/>
      <c r="S70" s="14"/>
    </row>
    <row r="71" spans="1:19" ht="17.100000000000001" customHeight="1" x14ac:dyDescent="0.25">
      <c r="A71" s="14"/>
      <c r="B71" s="14"/>
      <c r="C71" s="27" t="str">
        <f>'1-Yksikköhinnat'!D70</f>
        <v>Internet -yhteyden lisäpalvelu (optio)</v>
      </c>
      <c r="D71" s="20"/>
      <c r="E71" s="14"/>
      <c r="F71" s="19"/>
      <c r="G71" s="14"/>
      <c r="H71" s="14"/>
      <c r="I71" s="51"/>
      <c r="J71" s="42"/>
      <c r="K71" s="14"/>
      <c r="L71" s="51"/>
      <c r="M71" s="42"/>
      <c r="N71" s="14"/>
      <c r="O71" s="51"/>
      <c r="P71" s="42"/>
      <c r="Q71" s="14"/>
      <c r="R71" s="28"/>
      <c r="S71" s="14"/>
    </row>
    <row r="72" spans="1:19" ht="17.100000000000001" customHeight="1" x14ac:dyDescent="0.2">
      <c r="A72" s="14"/>
      <c r="B72" s="14"/>
      <c r="C72" s="25"/>
      <c r="D72" s="14"/>
      <c r="E72" s="14"/>
      <c r="F72" s="14"/>
      <c r="G72" s="48" t="str">
        <f>'1-Yksikköhinnat'!H71</f>
        <v>DDoS-torjuntapalvelu</v>
      </c>
      <c r="H72" s="5">
        <f>'1-Yksikköhinnat'!I71</f>
        <v>0</v>
      </c>
      <c r="I72" s="53" t="str">
        <f>'1-Yksikköhinnat'!J71</f>
        <v>€/palvelu/kk</v>
      </c>
      <c r="J72" s="42" t="s">
        <v>78</v>
      </c>
      <c r="K72" s="3">
        <v>1</v>
      </c>
      <c r="L72" s="53" t="s">
        <v>83</v>
      </c>
      <c r="M72" s="4" t="s">
        <v>78</v>
      </c>
      <c r="N72" s="3">
        <v>24</v>
      </c>
      <c r="O72" s="50" t="s">
        <v>80</v>
      </c>
      <c r="P72" s="4" t="s">
        <v>81</v>
      </c>
      <c r="Q72" s="5">
        <f t="shared" ref="Q72" si="17">H72*K72*N72</f>
        <v>0</v>
      </c>
      <c r="R72" s="28"/>
      <c r="S72" s="14"/>
    </row>
    <row r="73" spans="1:19" ht="17.100000000000001" customHeight="1" x14ac:dyDescent="0.2">
      <c r="A73" s="14"/>
      <c r="B73" s="14"/>
      <c r="C73" s="25"/>
      <c r="D73" s="14"/>
      <c r="E73" s="14"/>
      <c r="F73" s="14"/>
      <c r="G73" s="48"/>
      <c r="H73" s="94"/>
      <c r="I73" s="91"/>
      <c r="J73" s="4"/>
      <c r="K73" s="92"/>
      <c r="L73" s="91"/>
      <c r="M73" s="4"/>
      <c r="N73" s="92"/>
      <c r="O73" s="93"/>
      <c r="P73" s="4"/>
      <c r="Q73" s="94"/>
      <c r="R73" s="28"/>
      <c r="S73" s="14"/>
    </row>
    <row r="74" spans="1:19" ht="17.100000000000001" customHeight="1" x14ac:dyDescent="0.25">
      <c r="A74" s="14"/>
      <c r="B74" s="14"/>
      <c r="C74" s="27" t="s">
        <v>48</v>
      </c>
      <c r="D74" s="14"/>
      <c r="E74" s="14"/>
      <c r="F74" s="14"/>
      <c r="G74" s="48"/>
      <c r="H74" s="94"/>
      <c r="I74" s="91"/>
      <c r="J74" s="4"/>
      <c r="K74" s="92"/>
      <c r="L74" s="91"/>
      <c r="M74" s="4"/>
      <c r="N74" s="92"/>
      <c r="O74" s="93"/>
      <c r="P74" s="4"/>
      <c r="Q74" s="94"/>
      <c r="R74" s="28"/>
      <c r="S74" s="14"/>
    </row>
    <row r="75" spans="1:19" ht="17.100000000000001" customHeight="1" x14ac:dyDescent="0.2">
      <c r="A75" s="14"/>
      <c r="B75" s="14"/>
      <c r="C75" s="25"/>
      <c r="D75" s="14"/>
      <c r="E75" s="14"/>
      <c r="F75" s="14"/>
      <c r="G75" s="69" t="s">
        <v>49</v>
      </c>
      <c r="H75" s="5">
        <f>'1-Yksikköhinnat'!I74</f>
        <v>0</v>
      </c>
      <c r="I75" s="53" t="str">
        <f>'1-Yksikköhinnat'!J74</f>
        <v>€/kpl</v>
      </c>
      <c r="J75" s="42" t="s">
        <v>78</v>
      </c>
      <c r="K75" s="3">
        <v>1</v>
      </c>
      <c r="L75" s="53" t="s">
        <v>83</v>
      </c>
      <c r="M75" s="4" t="s">
        <v>78</v>
      </c>
      <c r="N75" s="3">
        <v>24</v>
      </c>
      <c r="O75" s="50" t="s">
        <v>80</v>
      </c>
      <c r="P75" s="4" t="s">
        <v>81</v>
      </c>
      <c r="Q75" s="5">
        <f t="shared" ref="Q75" si="18">H75*K75*N75</f>
        <v>0</v>
      </c>
      <c r="R75" s="28"/>
      <c r="S75" s="14"/>
    </row>
    <row r="76" spans="1:19" ht="17.100000000000001" customHeight="1" x14ac:dyDescent="0.2">
      <c r="A76" s="14"/>
      <c r="B76" s="14"/>
      <c r="C76" s="25"/>
      <c r="D76" s="14"/>
      <c r="E76" s="14"/>
      <c r="F76" s="14"/>
      <c r="G76" s="69" t="s">
        <v>51</v>
      </c>
      <c r="H76" s="5">
        <f>'1-Yksikköhinnat'!I75</f>
        <v>0</v>
      </c>
      <c r="I76" s="53" t="str">
        <f>'1-Yksikköhinnat'!J75</f>
        <v>€/kpl</v>
      </c>
      <c r="J76" s="42" t="s">
        <v>78</v>
      </c>
      <c r="K76" s="3">
        <v>1</v>
      </c>
      <c r="L76" s="53" t="s">
        <v>79</v>
      </c>
      <c r="M76" s="4" t="s">
        <v>78</v>
      </c>
      <c r="N76" s="3">
        <v>24</v>
      </c>
      <c r="O76" s="50" t="s">
        <v>80</v>
      </c>
      <c r="P76" s="4" t="s">
        <v>81</v>
      </c>
      <c r="Q76" s="5">
        <f t="shared" ref="Q76" si="19">H76*K76*N76</f>
        <v>0</v>
      </c>
      <c r="R76" s="28"/>
      <c r="S76" s="14"/>
    </row>
    <row r="77" spans="1:19" ht="17.100000000000001" customHeight="1" x14ac:dyDescent="0.2">
      <c r="A77" s="14"/>
      <c r="B77" s="14"/>
      <c r="C77" s="25"/>
      <c r="D77" s="14"/>
      <c r="E77" s="14"/>
      <c r="F77" s="14"/>
      <c r="G77" s="69" t="s">
        <v>52</v>
      </c>
      <c r="H77" s="5">
        <f>'1-Yksikköhinnat'!I76</f>
        <v>0</v>
      </c>
      <c r="I77" s="53" t="str">
        <f>'1-Yksikköhinnat'!J76</f>
        <v>€/kpl</v>
      </c>
      <c r="J77" s="42" t="s">
        <v>78</v>
      </c>
      <c r="K77" s="3">
        <v>1</v>
      </c>
      <c r="L77" s="53" t="s">
        <v>79</v>
      </c>
      <c r="M77" s="4" t="s">
        <v>78</v>
      </c>
      <c r="N77" s="3">
        <v>24</v>
      </c>
      <c r="O77" s="50" t="s">
        <v>80</v>
      </c>
      <c r="P77" s="4" t="s">
        <v>81</v>
      </c>
      <c r="Q77" s="5">
        <f t="shared" ref="Q77" si="20">H77*K77*N77</f>
        <v>0</v>
      </c>
      <c r="R77" s="28"/>
      <c r="S77" s="14"/>
    </row>
    <row r="78" spans="1:19" ht="17.100000000000001" customHeight="1" x14ac:dyDescent="0.2">
      <c r="A78" s="14"/>
      <c r="B78" s="14"/>
      <c r="C78" s="25"/>
      <c r="D78" s="14"/>
      <c r="E78" s="14"/>
      <c r="F78" s="14"/>
      <c r="G78" s="70"/>
      <c r="H78" s="94"/>
      <c r="I78" s="91"/>
      <c r="J78" s="4"/>
      <c r="K78" s="92"/>
      <c r="L78" s="91"/>
      <c r="M78" s="4"/>
      <c r="N78" s="92"/>
      <c r="O78" s="93"/>
      <c r="P78" s="4"/>
      <c r="Q78" s="94"/>
      <c r="R78" s="28"/>
      <c r="S78" s="14"/>
    </row>
    <row r="79" spans="1:19" ht="17.100000000000001" customHeight="1" x14ac:dyDescent="0.25">
      <c r="A79" s="14"/>
      <c r="B79" s="14"/>
      <c r="C79" s="27" t="s">
        <v>53</v>
      </c>
      <c r="D79" s="14"/>
      <c r="E79" s="14"/>
      <c r="F79" s="14"/>
      <c r="G79" s="48"/>
      <c r="H79" s="94"/>
      <c r="I79" s="91"/>
      <c r="J79" s="4"/>
      <c r="K79" s="92"/>
      <c r="L79" s="91"/>
      <c r="M79" s="4"/>
      <c r="N79" s="92"/>
      <c r="O79" s="93"/>
      <c r="P79" s="4"/>
      <c r="Q79" s="94"/>
      <c r="R79" s="28"/>
      <c r="S79" s="14"/>
    </row>
    <row r="80" spans="1:19" ht="17.100000000000001" customHeight="1" x14ac:dyDescent="0.2">
      <c r="A80" s="14"/>
      <c r="B80" s="14"/>
      <c r="C80" s="25"/>
      <c r="D80" s="14"/>
      <c r="E80" s="14"/>
      <c r="F80" s="14"/>
      <c r="G80" s="69" t="s">
        <v>54</v>
      </c>
      <c r="H80" s="5">
        <f>'1-Yksikköhinnat'!I79</f>
        <v>0</v>
      </c>
      <c r="I80" s="53" t="str">
        <f>'1-Yksikköhinnat'!J79</f>
        <v>€/palvelu/kk</v>
      </c>
      <c r="J80" s="42" t="s">
        <v>78</v>
      </c>
      <c r="K80" s="3">
        <v>1</v>
      </c>
      <c r="L80" s="53" t="s">
        <v>83</v>
      </c>
      <c r="M80" s="4" t="s">
        <v>78</v>
      </c>
      <c r="N80" s="3">
        <v>24</v>
      </c>
      <c r="O80" s="50" t="s">
        <v>80</v>
      </c>
      <c r="P80" s="4" t="s">
        <v>81</v>
      </c>
      <c r="Q80" s="5">
        <f t="shared" ref="Q80" si="21">H80*K80*N80</f>
        <v>0</v>
      </c>
      <c r="R80" s="28"/>
      <c r="S80" s="14"/>
    </row>
    <row r="81" spans="1:19" ht="17.100000000000001" customHeight="1" x14ac:dyDescent="0.2">
      <c r="A81" s="14"/>
      <c r="B81" s="14"/>
      <c r="C81" s="25"/>
      <c r="D81" s="14"/>
      <c r="E81" s="14"/>
      <c r="F81" s="14"/>
      <c r="G81" s="73"/>
      <c r="H81" s="14"/>
      <c r="I81" s="51"/>
      <c r="J81" s="42"/>
      <c r="K81" s="14"/>
      <c r="L81" s="51"/>
      <c r="M81" s="42"/>
      <c r="N81" s="14"/>
      <c r="O81" s="51"/>
      <c r="P81" s="42"/>
      <c r="Q81" s="14"/>
      <c r="R81" s="28"/>
      <c r="S81" s="14"/>
    </row>
    <row r="82" spans="1:19" ht="17.100000000000001" customHeight="1" x14ac:dyDescent="0.25">
      <c r="A82" s="14"/>
      <c r="B82" s="14"/>
      <c r="C82" s="27" t="str">
        <f>'1-Yksikköhinnat'!D81</f>
        <v>Muutostyöt</v>
      </c>
      <c r="D82" s="14"/>
      <c r="E82" s="14"/>
      <c r="F82" s="14"/>
      <c r="G82" s="46"/>
      <c r="H82" s="14"/>
      <c r="I82" s="51"/>
      <c r="J82" s="42"/>
      <c r="K82" s="14"/>
      <c r="L82" s="51"/>
      <c r="M82" s="42"/>
      <c r="N82" s="14"/>
      <c r="O82" s="51"/>
      <c r="P82" s="42"/>
      <c r="Q82" s="14"/>
      <c r="R82" s="28"/>
      <c r="S82" s="14"/>
    </row>
    <row r="83" spans="1:19" ht="17.100000000000001" customHeight="1" x14ac:dyDescent="0.2">
      <c r="A83" s="14"/>
      <c r="B83" s="14"/>
      <c r="C83" s="30"/>
      <c r="D83" s="14"/>
      <c r="E83" s="14"/>
      <c r="F83" s="14"/>
      <c r="G83" s="47" t="str">
        <f>'1-Yksikköhinnat'!H82</f>
        <v xml:space="preserve">Pikatoimituksen hinta </v>
      </c>
      <c r="H83" s="5">
        <f>'1-Yksikköhinnat'!I82</f>
        <v>0</v>
      </c>
      <c r="I83" s="53" t="str">
        <f>'1-Yksikköhinnat'!J82</f>
        <v>€/kpl</v>
      </c>
      <c r="J83" s="42" t="s">
        <v>78</v>
      </c>
      <c r="K83" s="3">
        <v>1</v>
      </c>
      <c r="L83" s="53" t="s">
        <v>84</v>
      </c>
      <c r="M83" s="4" t="s">
        <v>78</v>
      </c>
      <c r="N83" s="3"/>
      <c r="O83" s="50"/>
      <c r="P83" s="4" t="s">
        <v>81</v>
      </c>
      <c r="Q83" s="5">
        <f>H83*K83</f>
        <v>0</v>
      </c>
      <c r="R83" s="28"/>
      <c r="S83" s="14"/>
    </row>
    <row r="84" spans="1:19" ht="17.100000000000001" customHeight="1" x14ac:dyDescent="0.2">
      <c r="A84" s="14"/>
      <c r="B84" s="14"/>
      <c r="C84" s="30"/>
      <c r="D84" s="14"/>
      <c r="E84" s="14"/>
      <c r="F84" s="14"/>
      <c r="G84" s="70" t="s">
        <v>57</v>
      </c>
      <c r="H84" s="113">
        <f>'1-Yksikköhinnat'!I83</f>
        <v>0</v>
      </c>
      <c r="I84" s="53" t="str">
        <f>'1-Yksikköhinnat'!J83</f>
        <v>€/kpl</v>
      </c>
      <c r="J84" s="42" t="s">
        <v>78</v>
      </c>
      <c r="K84" s="3">
        <v>1</v>
      </c>
      <c r="L84" s="53" t="s">
        <v>83</v>
      </c>
      <c r="M84" s="4" t="s">
        <v>78</v>
      </c>
      <c r="N84" s="3"/>
      <c r="O84" s="50"/>
      <c r="P84" s="4" t="s">
        <v>81</v>
      </c>
      <c r="Q84" s="5">
        <f t="shared" ref="Q84:Q85" si="22">H84*K84</f>
        <v>0</v>
      </c>
      <c r="R84" s="28"/>
      <c r="S84" s="14"/>
    </row>
    <row r="85" spans="1:19" ht="17.100000000000001" customHeight="1" x14ac:dyDescent="0.2">
      <c r="A85" s="14"/>
      <c r="B85" s="14"/>
      <c r="C85" s="30"/>
      <c r="D85" s="14"/>
      <c r="E85" s="14"/>
      <c r="F85" s="14"/>
      <c r="G85" s="71" t="s">
        <v>58</v>
      </c>
      <c r="H85" s="5">
        <f>'1-Yksikköhinnat'!I84</f>
        <v>0</v>
      </c>
      <c r="I85" s="53" t="str">
        <f>'1-Yksikköhinnat'!J84</f>
        <v>€/kpl</v>
      </c>
      <c r="J85" s="42" t="s">
        <v>78</v>
      </c>
      <c r="K85" s="3">
        <v>1</v>
      </c>
      <c r="L85" s="53" t="s">
        <v>84</v>
      </c>
      <c r="M85" s="4" t="s">
        <v>78</v>
      </c>
      <c r="N85" s="3"/>
      <c r="O85" s="50"/>
      <c r="P85" s="4" t="s">
        <v>81</v>
      </c>
      <c r="Q85" s="5">
        <f t="shared" si="22"/>
        <v>0</v>
      </c>
      <c r="R85" s="28"/>
      <c r="S85" s="14"/>
    </row>
    <row r="86" spans="1:19" ht="17.100000000000001" customHeight="1" x14ac:dyDescent="0.2">
      <c r="A86" s="14"/>
      <c r="B86" s="14"/>
      <c r="C86" s="30"/>
      <c r="D86" s="14"/>
      <c r="E86" s="14"/>
      <c r="F86" s="14"/>
      <c r="G86" s="9"/>
      <c r="H86" s="14"/>
      <c r="I86" s="51"/>
      <c r="J86" s="42"/>
      <c r="K86" s="9"/>
      <c r="L86" s="52"/>
      <c r="M86" s="42"/>
      <c r="N86" s="9"/>
      <c r="O86" s="52"/>
      <c r="P86" s="42"/>
      <c r="Q86" s="9"/>
      <c r="R86" s="28"/>
      <c r="S86" s="14"/>
    </row>
    <row r="87" spans="1:19" ht="17.100000000000001" customHeight="1" x14ac:dyDescent="0.25">
      <c r="A87" s="14"/>
      <c r="B87" s="14"/>
      <c r="C87" s="27" t="str">
        <f>'1-Yksikköhinnat'!D86</f>
        <v>Palvelujen käyttöönotto</v>
      </c>
      <c r="D87" s="14"/>
      <c r="E87" s="14"/>
      <c r="F87" s="14"/>
      <c r="G87" s="14"/>
      <c r="H87" s="14"/>
      <c r="I87" s="51"/>
      <c r="J87" s="42"/>
      <c r="K87" s="14"/>
      <c r="L87" s="51"/>
      <c r="M87" s="42"/>
      <c r="N87" s="14"/>
      <c r="O87" s="51"/>
      <c r="P87" s="42"/>
      <c r="Q87" s="14"/>
      <c r="R87" s="28"/>
      <c r="S87" s="14"/>
    </row>
    <row r="88" spans="1:19" ht="17.100000000000001" customHeight="1" x14ac:dyDescent="0.2">
      <c r="A88" s="14"/>
      <c r="B88" s="14"/>
      <c r="C88" s="25"/>
      <c r="D88" s="14"/>
      <c r="E88" s="18"/>
      <c r="F88" s="18"/>
      <c r="G88" s="47" t="str">
        <f>'1-Yksikköhinnat'!H87</f>
        <v>Käyttöönotto palveluun kuuluvien kokonaisuuksien osalta (kiinteä kokonaishinta)</v>
      </c>
      <c r="H88" s="5">
        <f>'1-Yksikköhinnat'!I87</f>
        <v>0</v>
      </c>
      <c r="I88" s="53" t="str">
        <f>'1-Yksikköhinnat'!J87</f>
        <v>€/kiinteä kokonaishinta</v>
      </c>
      <c r="J88" s="42" t="s">
        <v>78</v>
      </c>
      <c r="K88" s="3">
        <v>1</v>
      </c>
      <c r="L88" s="53" t="s">
        <v>84</v>
      </c>
      <c r="M88" s="4" t="s">
        <v>78</v>
      </c>
      <c r="N88" s="3"/>
      <c r="O88" s="50"/>
      <c r="P88" s="4" t="s">
        <v>81</v>
      </c>
      <c r="Q88" s="5">
        <f t="shared" ref="Q88:Q89" si="23">H88*K88</f>
        <v>0</v>
      </c>
      <c r="R88" s="28"/>
      <c r="S88" s="14"/>
    </row>
    <row r="89" spans="1:19" ht="17.100000000000001" customHeight="1" x14ac:dyDescent="0.2">
      <c r="A89" s="14"/>
      <c r="B89" s="14"/>
      <c r="C89" s="25"/>
      <c r="D89" s="18"/>
      <c r="E89" s="18"/>
      <c r="F89" s="18"/>
      <c r="G89" s="48" t="str">
        <f>'1-Yksikköhinnat'!H88</f>
        <v>Koulutuspäivä asiakkaan pääkäyttäjille</v>
      </c>
      <c r="H89" s="5">
        <f>'1-Yksikköhinnat'!I88</f>
        <v>0</v>
      </c>
      <c r="I89" s="53" t="str">
        <f>'1-Yksikköhinnat'!J88</f>
        <v>€/koulutuspäivä</v>
      </c>
      <c r="J89" s="42" t="s">
        <v>78</v>
      </c>
      <c r="K89" s="3">
        <v>1</v>
      </c>
      <c r="L89" s="53" t="s">
        <v>85</v>
      </c>
      <c r="M89" s="4" t="s">
        <v>78</v>
      </c>
      <c r="N89" s="3"/>
      <c r="O89" s="50"/>
      <c r="P89" s="4" t="s">
        <v>81</v>
      </c>
      <c r="Q89" s="5">
        <f t="shared" si="23"/>
        <v>0</v>
      </c>
      <c r="R89" s="28"/>
      <c r="S89" s="14"/>
    </row>
    <row r="90" spans="1:19" ht="17.100000000000001" customHeight="1" x14ac:dyDescent="0.2">
      <c r="A90" s="14"/>
      <c r="B90" s="14"/>
      <c r="C90" s="25"/>
      <c r="D90" s="18"/>
      <c r="E90" s="18"/>
      <c r="F90" s="18"/>
      <c r="G90" s="9"/>
      <c r="H90" s="14"/>
      <c r="I90" s="51"/>
      <c r="J90" s="42"/>
      <c r="K90" s="14"/>
      <c r="L90" s="51"/>
      <c r="M90" s="42"/>
      <c r="N90" s="14"/>
      <c r="O90" s="51"/>
      <c r="P90" s="42"/>
      <c r="Q90" s="14"/>
      <c r="R90" s="28"/>
      <c r="S90" s="14"/>
    </row>
    <row r="91" spans="1:19" ht="17.100000000000001" customHeight="1" x14ac:dyDescent="0.25">
      <c r="A91" s="14"/>
      <c r="B91" s="14"/>
      <c r="C91" s="31" t="str">
        <f>'1-Yksikköhinnat'!D90</f>
        <v>Asiantuntijapalveluiden yksikköhinnat</v>
      </c>
      <c r="D91" s="14"/>
      <c r="E91" s="14"/>
      <c r="F91" s="14"/>
      <c r="G91" s="14"/>
      <c r="H91" s="14"/>
      <c r="I91" s="51"/>
      <c r="J91" s="42"/>
      <c r="K91" s="14"/>
      <c r="L91" s="51"/>
      <c r="M91" s="42"/>
      <c r="N91" s="14"/>
      <c r="O91" s="51"/>
      <c r="P91" s="42"/>
      <c r="Q91" s="14"/>
      <c r="R91" s="28"/>
      <c r="S91" s="14"/>
    </row>
    <row r="92" spans="1:19" ht="17.100000000000001" customHeight="1" x14ac:dyDescent="0.2">
      <c r="A92" s="14"/>
      <c r="B92" s="14"/>
      <c r="C92" s="25"/>
      <c r="D92" s="14"/>
      <c r="E92" s="14"/>
      <c r="F92" s="14"/>
      <c r="G92" s="48" t="s">
        <v>65</v>
      </c>
      <c r="H92" s="5">
        <f>'1-Yksikköhinnat'!I91</f>
        <v>0</v>
      </c>
      <c r="I92" s="53" t="str">
        <f>'1-Yksikköhinnat'!J91</f>
        <v>€/tunti</v>
      </c>
      <c r="J92" s="42" t="s">
        <v>78</v>
      </c>
      <c r="K92" s="3">
        <v>0.5</v>
      </c>
      <c r="L92" s="53" t="s">
        <v>86</v>
      </c>
      <c r="M92" s="4" t="s">
        <v>78</v>
      </c>
      <c r="N92" s="3">
        <v>24</v>
      </c>
      <c r="O92" s="50" t="s">
        <v>80</v>
      </c>
      <c r="P92" s="4" t="s">
        <v>81</v>
      </c>
      <c r="Q92" s="5">
        <f t="shared" ref="Q92" si="24">H92*K92*N92</f>
        <v>0</v>
      </c>
      <c r="R92" s="28"/>
      <c r="S92" s="14"/>
    </row>
    <row r="93" spans="1:19" ht="17.100000000000001" customHeight="1" x14ac:dyDescent="0.2">
      <c r="A93" s="14"/>
      <c r="B93" s="14"/>
      <c r="C93" s="25"/>
      <c r="D93" s="14"/>
      <c r="E93" s="14"/>
      <c r="F93" s="14"/>
      <c r="G93" s="9" t="s">
        <v>87</v>
      </c>
      <c r="H93" s="5">
        <f>'1-Yksikköhinnat'!I92</f>
        <v>0</v>
      </c>
      <c r="I93" s="53" t="str">
        <f>'1-Yksikköhinnat'!J92</f>
        <v>€/tunti</v>
      </c>
      <c r="J93" s="79" t="s">
        <v>78</v>
      </c>
      <c r="K93" s="76">
        <v>1</v>
      </c>
      <c r="L93" s="77" t="s">
        <v>86</v>
      </c>
      <c r="M93" s="79" t="s">
        <v>78</v>
      </c>
      <c r="N93" s="78">
        <v>24</v>
      </c>
      <c r="O93" s="77" t="s">
        <v>80</v>
      </c>
      <c r="P93" s="79" t="s">
        <v>81</v>
      </c>
      <c r="Q93" s="5">
        <f>H93*K93*N93</f>
        <v>0</v>
      </c>
      <c r="R93" s="28"/>
      <c r="S93" s="14"/>
    </row>
    <row r="94" spans="1:19" ht="17.100000000000001" customHeight="1" x14ac:dyDescent="0.2">
      <c r="A94" s="14"/>
      <c r="B94" s="14"/>
      <c r="C94" s="25"/>
      <c r="D94" s="14"/>
      <c r="E94" s="14"/>
      <c r="F94" s="14"/>
      <c r="G94" s="14"/>
      <c r="H94" s="14"/>
      <c r="I94" s="51"/>
      <c r="J94" s="42"/>
      <c r="K94" s="14"/>
      <c r="L94" s="51"/>
      <c r="M94" s="42"/>
      <c r="N94" s="14"/>
      <c r="O94" s="51"/>
      <c r="P94" s="42"/>
      <c r="Q94" s="14"/>
      <c r="R94" s="28"/>
      <c r="S94" s="14"/>
    </row>
    <row r="95" spans="1:19" ht="17.100000000000001" customHeight="1" x14ac:dyDescent="0.25">
      <c r="A95" s="14"/>
      <c r="B95" s="14"/>
      <c r="C95" s="25"/>
      <c r="D95" s="14"/>
      <c r="E95" s="9"/>
      <c r="F95" s="14"/>
      <c r="G95" s="45" t="str">
        <f>'1-Yksikköhinnat'!H94</f>
        <v>Virka-ajan ulkopuolinen työ (päivähinnan muutos %-yksikköinä)</v>
      </c>
      <c r="H95" s="14"/>
      <c r="I95" s="51"/>
      <c r="J95" s="42"/>
      <c r="K95" s="14"/>
      <c r="L95" s="51"/>
      <c r="M95" s="42"/>
      <c r="N95" s="14"/>
      <c r="O95" s="51"/>
      <c r="P95" s="42"/>
      <c r="Q95" s="14"/>
      <c r="R95" s="28"/>
      <c r="S95" s="14"/>
    </row>
    <row r="96" spans="1:19" ht="17.100000000000001" customHeight="1" x14ac:dyDescent="0.2">
      <c r="A96" s="14"/>
      <c r="B96" s="14"/>
      <c r="C96" s="25"/>
      <c r="D96" s="14"/>
      <c r="E96" s="14"/>
      <c r="F96" s="14"/>
      <c r="G96" s="47" t="str">
        <f>'1-Yksikköhinnat'!H95</f>
        <v>Työ arkisin klo 16-24</v>
      </c>
      <c r="H96" s="105">
        <f>'1-Yksikköhinnat'!I95</f>
        <v>0</v>
      </c>
      <c r="I96" s="53" t="str">
        <f>'1-Yksikköhinnat'!J95</f>
        <v>korotus % tuntihintaan</v>
      </c>
      <c r="J96" s="42" t="s">
        <v>78</v>
      </c>
      <c r="K96" s="3">
        <v>1</v>
      </c>
      <c r="L96" s="53" t="s">
        <v>88</v>
      </c>
      <c r="M96" s="4" t="s">
        <v>78</v>
      </c>
      <c r="N96" s="3">
        <v>2</v>
      </c>
      <c r="O96" s="53" t="s">
        <v>89</v>
      </c>
      <c r="P96" s="4" t="s">
        <v>78</v>
      </c>
      <c r="Q96" s="5"/>
      <c r="R96" s="28"/>
      <c r="S96" s="14"/>
    </row>
    <row r="97" spans="1:19" ht="17.100000000000001" customHeight="1" x14ac:dyDescent="0.2">
      <c r="A97" s="14"/>
      <c r="B97" s="14"/>
      <c r="C97" s="25"/>
      <c r="D97" s="14"/>
      <c r="E97" s="14"/>
      <c r="F97" s="14"/>
      <c r="G97" s="48" t="str">
        <f>'1-Yksikköhinnat'!H96</f>
        <v>Työ lauantaina klo 8-16</v>
      </c>
      <c r="H97" s="105">
        <f>'1-Yksikköhinnat'!I96</f>
        <v>0</v>
      </c>
      <c r="I97" s="53" t="str">
        <f>'1-Yksikköhinnat'!J96</f>
        <v>korotus % tuntihintaan</v>
      </c>
      <c r="J97" s="42" t="s">
        <v>78</v>
      </c>
      <c r="K97" s="3">
        <v>1</v>
      </c>
      <c r="L97" s="53" t="s">
        <v>88</v>
      </c>
      <c r="M97" s="4" t="s">
        <v>78</v>
      </c>
      <c r="N97" s="3">
        <v>2</v>
      </c>
      <c r="O97" s="53" t="s">
        <v>89</v>
      </c>
      <c r="P97" s="4" t="s">
        <v>78</v>
      </c>
      <c r="Q97" s="5"/>
      <c r="R97" s="28"/>
      <c r="S97" s="14"/>
    </row>
    <row r="98" spans="1:19" ht="17.100000000000001" customHeight="1" x14ac:dyDescent="0.2">
      <c r="A98" s="14"/>
      <c r="B98" s="14"/>
      <c r="C98" s="25"/>
      <c r="D98" s="14"/>
      <c r="E98" s="14"/>
      <c r="F98" s="14"/>
      <c r="G98" s="48" t="str">
        <f>'1-Yksikköhinnat'!H97</f>
        <v>Työ sunnuntaina klo 8-16</v>
      </c>
      <c r="H98" s="105">
        <f>'1-Yksikköhinnat'!I97</f>
        <v>0</v>
      </c>
      <c r="I98" s="53" t="str">
        <f>'1-Yksikköhinnat'!J97</f>
        <v>korotus % tuntihintaan</v>
      </c>
      <c r="J98" s="42" t="s">
        <v>78</v>
      </c>
      <c r="K98" s="3">
        <v>1</v>
      </c>
      <c r="L98" s="53" t="s">
        <v>88</v>
      </c>
      <c r="M98" s="4" t="s">
        <v>78</v>
      </c>
      <c r="N98" s="3">
        <v>2</v>
      </c>
      <c r="O98" s="53" t="s">
        <v>89</v>
      </c>
      <c r="P98" s="4" t="s">
        <v>78</v>
      </c>
      <c r="Q98" s="5"/>
      <c r="R98" s="28"/>
      <c r="S98" s="14"/>
    </row>
    <row r="99" spans="1:19" ht="17.100000000000001" customHeight="1" x14ac:dyDescent="0.2">
      <c r="A99" s="14"/>
      <c r="B99" s="14"/>
      <c r="C99" s="25"/>
      <c r="D99" s="14"/>
      <c r="E99" s="14"/>
      <c r="F99" s="14"/>
      <c r="G99" s="48"/>
      <c r="H99" s="95"/>
      <c r="I99" s="91"/>
      <c r="J99" s="4"/>
      <c r="K99" s="92"/>
      <c r="L99" s="91"/>
      <c r="M99" s="4"/>
      <c r="N99" s="92"/>
      <c r="O99" s="91"/>
      <c r="P99" s="4"/>
      <c r="Q99" s="94"/>
      <c r="R99" s="28"/>
      <c r="S99" s="14"/>
    </row>
    <row r="100" spans="1:19" ht="17.100000000000001" customHeight="1" x14ac:dyDescent="0.2">
      <c r="A100" s="14"/>
      <c r="B100" s="14"/>
      <c r="C100" s="25"/>
      <c r="D100" s="14"/>
      <c r="E100" s="14"/>
      <c r="F100" s="14"/>
      <c r="G100" s="48"/>
      <c r="H100" s="95"/>
      <c r="I100" s="91"/>
      <c r="J100" s="4"/>
      <c r="K100" s="92"/>
      <c r="L100" s="91"/>
      <c r="M100" s="4"/>
      <c r="N100" s="92"/>
      <c r="O100" s="91"/>
      <c r="P100" s="4"/>
      <c r="Q100" s="94"/>
      <c r="R100" s="28"/>
      <c r="S100" s="14"/>
    </row>
    <row r="101" spans="1:19" ht="17.100000000000001" customHeight="1" x14ac:dyDescent="0.2">
      <c r="A101" s="14"/>
      <c r="B101" s="14"/>
      <c r="C101" s="33"/>
      <c r="D101" s="34"/>
      <c r="E101" s="34"/>
      <c r="F101" s="34"/>
      <c r="G101" s="34"/>
      <c r="H101" s="34"/>
      <c r="I101" s="54"/>
      <c r="J101" s="49"/>
      <c r="K101" s="34"/>
      <c r="L101" s="54"/>
      <c r="M101" s="49"/>
      <c r="N101" s="34"/>
      <c r="O101" s="54"/>
      <c r="P101" s="49"/>
      <c r="Q101" s="34"/>
      <c r="R101" s="35"/>
      <c r="S101" s="14"/>
    </row>
    <row r="102" spans="1:19" ht="20.25" customHeight="1" x14ac:dyDescent="0.3">
      <c r="A102" s="14"/>
      <c r="B102" s="14"/>
      <c r="C102" s="14"/>
      <c r="D102" s="14"/>
      <c r="E102" s="14"/>
      <c r="F102" s="14"/>
      <c r="G102" s="14"/>
      <c r="H102" s="14"/>
      <c r="I102" s="51"/>
      <c r="J102" s="42"/>
      <c r="K102" s="14"/>
      <c r="L102" s="51"/>
      <c r="M102" s="42"/>
      <c r="N102" s="14"/>
      <c r="O102" s="55"/>
      <c r="P102" s="43" t="s">
        <v>90</v>
      </c>
      <c r="Q102" s="44" t="e">
        <f>Q15+Q24+Q33+Q46+#REF!+Q50+Q57+Q63+Q69+Q72+Q75+Q76+Q77+Q80+Q83+Q84+Q85+Q88+Q89+Q92+Q93</f>
        <v>#REF!</v>
      </c>
      <c r="R102" s="14"/>
      <c r="S102" s="14"/>
    </row>
    <row r="103" spans="1:19" ht="17.100000000000001" customHeight="1" x14ac:dyDescent="0.2">
      <c r="A103" s="14"/>
      <c r="B103" s="14"/>
      <c r="C103" s="14"/>
      <c r="D103" s="14"/>
      <c r="E103" s="14"/>
      <c r="F103" s="14"/>
      <c r="G103" s="14"/>
      <c r="H103" s="14"/>
      <c r="I103" s="51"/>
      <c r="J103" s="42"/>
      <c r="K103" s="14"/>
      <c r="L103" s="51"/>
      <c r="M103" s="42"/>
      <c r="N103" s="14"/>
      <c r="O103" s="51"/>
      <c r="P103" s="42"/>
      <c r="Q103" s="14"/>
      <c r="R103" s="14"/>
      <c r="S103" s="14"/>
    </row>
    <row r="104" spans="1:19" ht="17.100000000000001" customHeight="1" x14ac:dyDescent="0.3">
      <c r="A104" s="14"/>
      <c r="B104" s="40"/>
      <c r="C104" s="14"/>
      <c r="D104" s="14"/>
      <c r="E104" s="14"/>
      <c r="F104" s="14"/>
      <c r="G104" s="9"/>
      <c r="H104" s="14"/>
      <c r="I104" s="51"/>
      <c r="J104" s="42"/>
      <c r="K104" s="9"/>
      <c r="L104" s="52"/>
      <c r="M104" s="42"/>
      <c r="N104" s="9"/>
      <c r="O104" s="52"/>
      <c r="P104" s="42"/>
      <c r="Q104" s="9"/>
      <c r="R104" s="14"/>
      <c r="S104" s="14"/>
    </row>
    <row r="105" spans="1:19" ht="17.100000000000001" customHeight="1" x14ac:dyDescent="0.2">
      <c r="A105" s="14"/>
      <c r="B105" s="14"/>
      <c r="C105" s="14"/>
      <c r="D105" s="14"/>
      <c r="E105" s="14"/>
      <c r="F105" s="14"/>
      <c r="G105" s="14"/>
      <c r="H105" s="14"/>
      <c r="I105" s="14"/>
      <c r="J105" s="42"/>
      <c r="K105" s="14"/>
      <c r="L105" s="14"/>
      <c r="M105" s="42"/>
      <c r="N105" s="14"/>
      <c r="O105" s="14"/>
      <c r="P105" s="42"/>
      <c r="Q105" s="14"/>
      <c r="R105" s="14"/>
      <c r="S105" s="14"/>
    </row>
    <row r="106" spans="1:19" x14ac:dyDescent="0.2">
      <c r="A106" s="14"/>
      <c r="B106" s="14"/>
      <c r="C106" s="14"/>
      <c r="D106" s="14"/>
      <c r="E106" s="14"/>
      <c r="F106" s="14"/>
      <c r="G106" s="14"/>
      <c r="H106" s="14"/>
      <c r="I106" s="14"/>
      <c r="J106" s="14"/>
      <c r="K106" s="14"/>
      <c r="L106" s="14"/>
      <c r="M106" s="14"/>
      <c r="N106" s="14"/>
      <c r="O106" s="14"/>
      <c r="P106" s="14"/>
      <c r="Q106" s="14"/>
      <c r="R106" s="14"/>
      <c r="S106" s="14"/>
    </row>
  </sheetData>
  <pageMargins left="0.23622047244094491" right="0.23622047244094491" top="0.74803149606299213" bottom="0.74803149606299213" header="0.31496062992125984" footer="0.31496062992125984"/>
  <pageSetup paperSize="9" scale="38" fitToHeight="0" orientation="portrait" r:id="rId1"/>
  <headerFooter>
    <oddHeader>&amp;RLiite 6 Hintalomake</oddHeader>
    <oddFooter>&amp;R&amp;P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20d6ce05-d6b8-499a-8555-82697319052b">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Asiakirja" ma:contentTypeID="0x0101007928A9DF6A6B2C44942CB50DE0950BF1" ma:contentTypeVersion="4" ma:contentTypeDescription="Luo uusi asiakirja." ma:contentTypeScope="" ma:versionID="c092216d30430d3c3fa302fb2f2e0576">
  <xsd:schema xmlns:xsd="http://www.w3.org/2001/XMLSchema" xmlns:xs="http://www.w3.org/2001/XMLSchema" xmlns:p="http://schemas.microsoft.com/office/2006/metadata/properties" xmlns:ns2="20d6ce05-d6b8-499a-8555-82697319052b" xmlns:ns3="61446ab2-de66-4efe-838e-cbefd72e6200" targetNamespace="http://schemas.microsoft.com/office/2006/metadata/properties" ma:root="true" ma:fieldsID="cd47bdc645c6690856303a4e4f484293" ns2:_="" ns3:_="">
    <xsd:import namespace="20d6ce05-d6b8-499a-8555-82697319052b"/>
    <xsd:import namespace="61446ab2-de66-4efe-838e-cbefd72e620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d6ce05-d6b8-499a-8555-82697319052b" elementFormDefault="qualified">
    <xsd:import namespace="http://schemas.microsoft.com/office/2006/documentManagement/types"/>
    <xsd:import namespace="http://schemas.microsoft.com/office/infopath/2007/PartnerControls"/>
    <xsd:element name="SharedWithUsers" ma:index="8" nillable="true" ma:displayName="Jaettu"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Jakamisen tiedot"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1446ab2-de66-4efe-838e-cbefd72e6200"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internalName="MediaServiceAutoTags"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7666D90-7BCD-460C-8421-1737446F784C}">
  <ds:schemaRefs>
    <ds:schemaRef ds:uri="http://schemas.microsoft.com/office/2006/metadata/properties"/>
    <ds:schemaRef ds:uri="http://schemas.microsoft.com/office/infopath/2007/PartnerControls"/>
    <ds:schemaRef ds:uri="20d6ce05-d6b8-499a-8555-82697319052b"/>
  </ds:schemaRefs>
</ds:datastoreItem>
</file>

<file path=customXml/itemProps2.xml><?xml version="1.0" encoding="utf-8"?>
<ds:datastoreItem xmlns:ds="http://schemas.openxmlformats.org/officeDocument/2006/customXml" ds:itemID="{AA3CE99A-CE5B-4E3D-85DF-36D523E7EE09}">
  <ds:schemaRefs>
    <ds:schemaRef ds:uri="http://schemas.microsoft.com/sharepoint/v3/contenttype/forms"/>
  </ds:schemaRefs>
</ds:datastoreItem>
</file>

<file path=customXml/itemProps3.xml><?xml version="1.0" encoding="utf-8"?>
<ds:datastoreItem xmlns:ds="http://schemas.openxmlformats.org/officeDocument/2006/customXml" ds:itemID="{94EB4354-F2E6-42E0-8AAB-88B40E1BAC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d6ce05-d6b8-499a-8555-82697319052b"/>
    <ds:schemaRef ds:uri="61446ab2-de66-4efe-838e-cbefd72e620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Laskentataulukot</vt:lpstr>
      </vt:variant>
      <vt:variant>
        <vt:i4>3</vt:i4>
      </vt:variant>
      <vt:variant>
        <vt:lpstr>Nimetyt alueet</vt:lpstr>
      </vt:variant>
      <vt:variant>
        <vt:i4>3</vt:i4>
      </vt:variant>
    </vt:vector>
  </HeadingPairs>
  <TitlesOfParts>
    <vt:vector size="6" baseType="lpstr">
      <vt:lpstr>Ohje</vt:lpstr>
      <vt:lpstr>1-Yksikköhinnat</vt:lpstr>
      <vt:lpstr>2- Vertailuhinta</vt:lpstr>
      <vt:lpstr>'1-Yksikköhinnat'!Tulostusalue</vt:lpstr>
      <vt:lpstr>'2- Vertailuhinta'!Tulostusalue</vt:lpstr>
      <vt:lpstr>Ohje!Tulostusalue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2017-07-06T12:40:16Z</dcterms:created>
  <dcterms:modified xsi:type="dcterms:W3CDTF">2020-10-19T04:56:15Z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-1742638230</vt:i4>
  </property>
  <property fmtid="{D5CDD505-2E9C-101B-9397-08002B2CF9AE}" pid="3" name="_NewReviewCycle">
    <vt:lpwstr/>
  </property>
  <property fmtid="{D5CDD505-2E9C-101B-9397-08002B2CF9AE}" pid="4" name="_ReviewingToolsShownOnce">
    <vt:lpwstr/>
  </property>
  <property fmtid="{D5CDD505-2E9C-101B-9397-08002B2CF9AE}" pid="5" name="ContentTypeId">
    <vt:lpwstr>0x0101007928A9DF6A6B2C44942CB50DE0950BF1</vt:lpwstr>
  </property>
  <property fmtid="{D5CDD505-2E9C-101B-9397-08002B2CF9AE}" pid="6" name="Order">
    <vt:r8>494200</vt:r8>
  </property>
  <property fmtid="{D5CDD505-2E9C-101B-9397-08002B2CF9AE}" pid="7" name="ComplianceAssetId">
    <vt:lpwstr/>
  </property>
</Properties>
</file>