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Y:\Tekninenosasto\v. 2025\Tarjouspyynnöt\Talvikunnossapito 2025-2026 (2026-2028)\"/>
    </mc:Choice>
  </mc:AlternateContent>
  <xr:revisionPtr revIDLastSave="0" documentId="8_{BBAD7B9F-A971-450E-8E4C-D2EE5C96E5AC}" xr6:coauthVersionLast="47" xr6:coauthVersionMax="47" xr10:uidLastSave="{00000000-0000-0000-0000-000000000000}"/>
  <bookViews>
    <workbookView xWindow="38280" yWindow="-7095" windowWidth="29040" windowHeight="15720" activeTab="1" xr2:uid="{00000000-000D-0000-FFFF-FFFF00000000}"/>
  </bookViews>
  <sheets>
    <sheet name="Ark1" sheetId="1" r:id="rId1"/>
    <sheet name="Alueet ja kohteet" sheetId="2" r:id="rId2"/>
  </sheets>
  <definedNames>
    <definedName name="_xlnm._FilterDatabase" localSheetId="1" hidden="1">'Alueet ja kohteet'!$A$1:$D$233</definedName>
    <definedName name="_xlnm.Print_Area" localSheetId="1">'Alueet ja kohteet'!$A$1:$D$228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75" i="2" l="1"/>
  <c r="C175" i="2"/>
  <c r="D175" i="2"/>
  <c r="C25" i="2"/>
  <c r="C38" i="2"/>
  <c r="C117" i="2"/>
  <c r="B208" i="2"/>
  <c r="D208" i="2"/>
  <c r="B209" i="2"/>
  <c r="D209" i="2"/>
  <c r="B210" i="2"/>
  <c r="D210" i="2"/>
  <c r="B211" i="2"/>
  <c r="D211" i="2"/>
  <c r="B212" i="2"/>
  <c r="D212" i="2"/>
  <c r="B213" i="2"/>
  <c r="D213" i="2"/>
  <c r="B214" i="2"/>
  <c r="D214" i="2"/>
  <c r="B215" i="2"/>
  <c r="D215" i="2"/>
  <c r="B216" i="2"/>
  <c r="D216" i="2"/>
  <c r="B217" i="2"/>
  <c r="D217" i="2"/>
  <c r="B218" i="2"/>
  <c r="D218" i="2"/>
  <c r="B219" i="2"/>
  <c r="D219" i="2"/>
  <c r="B220" i="2"/>
  <c r="D220" i="2"/>
  <c r="B221" i="2"/>
  <c r="D221" i="2"/>
  <c r="B222" i="2"/>
  <c r="D222" i="2"/>
  <c r="B223" i="2"/>
  <c r="D223" i="2"/>
  <c r="B224" i="2"/>
  <c r="D224" i="2"/>
  <c r="B225" i="2"/>
  <c r="D225" i="2"/>
  <c r="B226" i="2"/>
  <c r="D226" i="2"/>
  <c r="B227" i="2"/>
  <c r="D227" i="2"/>
  <c r="B228" i="2"/>
  <c r="D228" i="2"/>
  <c r="B188" i="2"/>
  <c r="C188" i="2"/>
  <c r="D188" i="2"/>
  <c r="B189" i="2"/>
  <c r="C189" i="2"/>
  <c r="D189" i="2"/>
  <c r="B190" i="2"/>
  <c r="C190" i="2"/>
  <c r="D190" i="2"/>
  <c r="B191" i="2"/>
  <c r="C191" i="2"/>
  <c r="D191" i="2"/>
  <c r="B192" i="2"/>
  <c r="C192" i="2"/>
  <c r="D192" i="2"/>
  <c r="B193" i="2"/>
  <c r="C193" i="2"/>
  <c r="D193" i="2"/>
  <c r="B194" i="2"/>
  <c r="C194" i="2"/>
  <c r="D194" i="2"/>
  <c r="B195" i="2"/>
  <c r="C195" i="2"/>
  <c r="D195" i="2"/>
  <c r="B196" i="2"/>
  <c r="C196" i="2"/>
  <c r="D196" i="2"/>
  <c r="B197" i="2"/>
  <c r="C197" i="2"/>
  <c r="D197" i="2"/>
  <c r="B198" i="2"/>
  <c r="C198" i="2"/>
  <c r="D198" i="2"/>
  <c r="B199" i="2"/>
  <c r="C199" i="2"/>
  <c r="D199" i="2"/>
  <c r="B200" i="2"/>
  <c r="C200" i="2"/>
  <c r="D200" i="2"/>
  <c r="B201" i="2"/>
  <c r="C201" i="2"/>
  <c r="D201" i="2"/>
  <c r="B202" i="2"/>
  <c r="C202" i="2"/>
  <c r="D202" i="2"/>
  <c r="B203" i="2"/>
  <c r="C203" i="2"/>
  <c r="D203" i="2"/>
  <c r="B204" i="2"/>
  <c r="C204" i="2"/>
  <c r="D204" i="2"/>
  <c r="B168" i="2"/>
  <c r="C168" i="2"/>
  <c r="D168" i="2"/>
  <c r="B169" i="2"/>
  <c r="C169" i="2"/>
  <c r="D169" i="2"/>
  <c r="B170" i="2"/>
  <c r="C170" i="2"/>
  <c r="D170" i="2"/>
  <c r="B171" i="2"/>
  <c r="C171" i="2"/>
  <c r="D171" i="2"/>
  <c r="B172" i="2"/>
  <c r="C172" i="2"/>
  <c r="D172" i="2"/>
  <c r="B173" i="2"/>
  <c r="C173" i="2"/>
  <c r="D173" i="2"/>
  <c r="B174" i="2"/>
  <c r="C174" i="2"/>
  <c r="D174" i="2"/>
  <c r="B176" i="2"/>
  <c r="C176" i="2"/>
  <c r="D176" i="2"/>
  <c r="B124" i="2"/>
  <c r="C124" i="2"/>
  <c r="D124" i="2"/>
  <c r="B125" i="2"/>
  <c r="C125" i="2"/>
  <c r="D125" i="2"/>
  <c r="B126" i="2"/>
  <c r="C126" i="2"/>
  <c r="D126" i="2"/>
  <c r="B127" i="2"/>
  <c r="C127" i="2"/>
  <c r="D127" i="2"/>
  <c r="B128" i="2"/>
  <c r="C128" i="2"/>
  <c r="D128" i="2"/>
  <c r="B129" i="2"/>
  <c r="C129" i="2"/>
  <c r="D129" i="2"/>
  <c r="B130" i="2"/>
  <c r="C130" i="2"/>
  <c r="D130" i="2"/>
  <c r="B131" i="2"/>
  <c r="C131" i="2"/>
  <c r="D131" i="2"/>
  <c r="B132" i="2"/>
  <c r="C132" i="2"/>
  <c r="D132" i="2"/>
  <c r="B133" i="2"/>
  <c r="C133" i="2"/>
  <c r="D133" i="2"/>
  <c r="B134" i="2"/>
  <c r="C134" i="2"/>
  <c r="D134" i="2"/>
  <c r="B135" i="2"/>
  <c r="C135" i="2"/>
  <c r="D135" i="2"/>
  <c r="B136" i="2"/>
  <c r="C136" i="2"/>
  <c r="D136" i="2"/>
  <c r="B137" i="2"/>
  <c r="C137" i="2"/>
  <c r="D137" i="2"/>
  <c r="B138" i="2"/>
  <c r="C138" i="2"/>
  <c r="D138" i="2"/>
  <c r="B139" i="2"/>
  <c r="C139" i="2"/>
  <c r="D139" i="2"/>
  <c r="B140" i="2"/>
  <c r="C140" i="2"/>
  <c r="D140" i="2"/>
  <c r="B141" i="2"/>
  <c r="C141" i="2"/>
  <c r="D141" i="2"/>
  <c r="B142" i="2"/>
  <c r="C142" i="2"/>
  <c r="D142" i="2"/>
  <c r="B143" i="2"/>
  <c r="C143" i="2"/>
  <c r="D143" i="2"/>
  <c r="B144" i="2"/>
  <c r="C144" i="2"/>
  <c r="D144" i="2"/>
  <c r="B145" i="2"/>
  <c r="C145" i="2"/>
  <c r="D145" i="2"/>
  <c r="B146" i="2"/>
  <c r="C146" i="2"/>
  <c r="D146" i="2"/>
  <c r="B147" i="2"/>
  <c r="C147" i="2"/>
  <c r="D147" i="2"/>
  <c r="B148" i="2"/>
  <c r="C148" i="2"/>
  <c r="D148" i="2"/>
  <c r="B149" i="2"/>
  <c r="C149" i="2"/>
  <c r="D149" i="2"/>
  <c r="B150" i="2"/>
  <c r="C150" i="2"/>
  <c r="D150" i="2"/>
  <c r="B151" i="2"/>
  <c r="C151" i="2"/>
  <c r="D151" i="2"/>
  <c r="B152" i="2"/>
  <c r="C152" i="2"/>
  <c r="D152" i="2"/>
  <c r="B153" i="2"/>
  <c r="C153" i="2"/>
  <c r="D153" i="2"/>
  <c r="B154" i="2"/>
  <c r="C154" i="2"/>
  <c r="D154" i="2"/>
  <c r="B155" i="2"/>
  <c r="C155" i="2"/>
  <c r="D155" i="2"/>
  <c r="B156" i="2"/>
  <c r="C156" i="2"/>
  <c r="D156" i="2"/>
  <c r="B157" i="2"/>
  <c r="C157" i="2"/>
  <c r="D157" i="2"/>
  <c r="B158" i="2"/>
  <c r="C158" i="2"/>
  <c r="D158" i="2"/>
  <c r="B159" i="2"/>
  <c r="C159" i="2"/>
  <c r="D159" i="2"/>
  <c r="B160" i="2"/>
  <c r="C160" i="2"/>
  <c r="D160" i="2"/>
  <c r="B161" i="2"/>
  <c r="C161" i="2"/>
  <c r="D161" i="2"/>
  <c r="B162" i="2"/>
  <c r="C162" i="2"/>
  <c r="D162" i="2"/>
  <c r="B163" i="2"/>
  <c r="C163" i="2"/>
  <c r="D163" i="2"/>
  <c r="B164" i="2"/>
  <c r="D164" i="2"/>
  <c r="C98" i="2"/>
  <c r="A176" i="2"/>
  <c r="A146" i="2"/>
  <c r="A145" i="2"/>
  <c r="A196" i="2"/>
  <c r="A152" i="2"/>
  <c r="A173" i="2"/>
  <c r="A149" i="2"/>
  <c r="A222" i="2"/>
  <c r="A218" i="2"/>
  <c r="A221" i="2"/>
  <c r="A164" i="2"/>
  <c r="A158" i="2"/>
  <c r="A168" i="2"/>
  <c r="A154" i="2"/>
  <c r="A223" i="2"/>
  <c r="A195" i="2"/>
  <c r="A201" i="2"/>
  <c r="A203" i="2"/>
  <c r="A204" i="2"/>
  <c r="A197" i="2"/>
  <c r="A198" i="2"/>
  <c r="A188" i="2"/>
  <c r="A190" i="2"/>
  <c r="A192" i="2"/>
  <c r="A193" i="2"/>
  <c r="A191" i="2"/>
  <c r="A200" i="2"/>
  <c r="A202" i="2"/>
  <c r="A189" i="2"/>
  <c r="A199" i="2"/>
  <c r="A170" i="2"/>
  <c r="A163" i="2"/>
  <c r="A214" i="2"/>
  <c r="A211" i="2"/>
  <c r="A227" i="2"/>
  <c r="A217" i="2"/>
  <c r="A216" i="2"/>
  <c r="A228" i="2"/>
  <c r="A159" i="2"/>
  <c r="A175" i="2"/>
  <c r="A137" i="2"/>
  <c r="A157" i="2"/>
  <c r="A225" i="2"/>
  <c r="A215" i="2"/>
  <c r="A162" i="2"/>
  <c r="A172" i="2"/>
  <c r="A160" i="2"/>
  <c r="A153" i="2"/>
  <c r="A208" i="2"/>
  <c r="A174" i="2"/>
  <c r="A133" i="2"/>
  <c r="A124" i="2"/>
  <c r="A171" i="2"/>
  <c r="A210" i="2"/>
  <c r="A209" i="2"/>
  <c r="A226" i="2"/>
  <c r="A169" i="2"/>
  <c r="A224" i="2"/>
  <c r="A144" i="2"/>
  <c r="A151" i="2"/>
  <c r="A219" i="2"/>
  <c r="A194" i="2"/>
  <c r="A135" i="2"/>
  <c r="A147" i="2"/>
  <c r="A161" i="2"/>
  <c r="A213" i="2"/>
  <c r="A155" i="2"/>
  <c r="A156" i="2"/>
  <c r="A150" i="2"/>
  <c r="A220" i="2"/>
  <c r="A148" i="2"/>
  <c r="A212" i="2"/>
  <c r="A143" i="2"/>
  <c r="A136" i="2"/>
  <c r="A140" i="2"/>
  <c r="A139" i="2"/>
  <c r="A141" i="2"/>
  <c r="A138" i="2"/>
  <c r="A142" i="2"/>
  <c r="A132" i="2"/>
  <c r="A129" i="2"/>
  <c r="A131" i="2"/>
  <c r="A127" i="2"/>
  <c r="A128" i="2"/>
  <c r="A130" i="2"/>
  <c r="A134" i="2"/>
  <c r="A126" i="2"/>
  <c r="A125" i="2"/>
  <c r="C185" i="2"/>
  <c r="C40" i="1" s="1"/>
  <c r="A43" i="1"/>
  <c r="A37" i="1"/>
  <c r="C177" i="2" l="1"/>
  <c r="C39" i="1" s="1"/>
  <c r="C45" i="1"/>
  <c r="C205" i="2"/>
  <c r="C44" i="1" s="1"/>
  <c r="C13" i="1"/>
  <c r="C14" i="1"/>
  <c r="C25" i="1"/>
  <c r="C31" i="1"/>
  <c r="C32" i="1"/>
  <c r="A23" i="1"/>
  <c r="A18" i="1"/>
  <c r="A12" i="1"/>
  <c r="A30" i="1"/>
  <c r="C26" i="1"/>
  <c r="C19" i="1"/>
  <c r="C85" i="2" l="1"/>
  <c r="C87" i="2" l="1"/>
  <c r="C24" i="1" s="1"/>
  <c r="C164" i="2"/>
  <c r="C165" i="2" s="1"/>
  <c r="C38" i="1" l="1"/>
  <c r="F38" i="1" s="1"/>
  <c r="C66" i="1"/>
  <c r="B47" i="1"/>
  <c r="F45" i="1"/>
  <c r="F44" i="1"/>
  <c r="F40" i="1"/>
  <c r="F39" i="1"/>
  <c r="F25" i="1"/>
  <c r="F33" i="1"/>
  <c r="F32" i="1"/>
  <c r="F31" i="1"/>
  <c r="F27" i="1"/>
  <c r="F26" i="1"/>
  <c r="F24" i="1"/>
  <c r="F20" i="1"/>
  <c r="F19" i="1"/>
  <c r="F14" i="1"/>
  <c r="F15" i="1"/>
  <c r="F13" i="1"/>
  <c r="F21" i="1" l="1"/>
  <c r="F34" i="1"/>
  <c r="F16" i="1"/>
  <c r="F28" i="1"/>
  <c r="F41" i="1"/>
  <c r="F46" i="1"/>
</calcChain>
</file>

<file path=xl/sharedStrings.xml><?xml version="1.0" encoding="utf-8"?>
<sst xmlns="http://schemas.openxmlformats.org/spreadsheetml/2006/main" count="408" uniqueCount="275">
  <si>
    <t>TARJOUSLOMAKE</t>
  </si>
  <si>
    <t>Kone/Auto, merkki ja malli</t>
  </si>
  <si>
    <t>yks</t>
  </si>
  <si>
    <t>määrä</t>
  </si>
  <si>
    <t>€/yks (alv 0 %)</t>
  </si>
  <si>
    <t>vertailuhinta</t>
  </si>
  <si>
    <t>Yksityistiet</t>
  </si>
  <si>
    <t>Kaavatiet</t>
  </si>
  <si>
    <t>Piha-alueet</t>
  </si>
  <si>
    <t>Lumen lähisiirto</t>
  </si>
  <si>
    <t>Kunnan muut tiet</t>
  </si>
  <si>
    <t>Pihat</t>
  </si>
  <si>
    <t>km</t>
  </si>
  <si>
    <t>Pyörätiet</t>
  </si>
  <si>
    <t>kpl</t>
  </si>
  <si>
    <t>h</t>
  </si>
  <si>
    <t>Vertailuhinta yhteensä</t>
  </si>
  <si>
    <t>tarjouspyyntöasikirjojen mukaisesti seuraavilla yksikköhinnoilla.</t>
  </si>
  <si>
    <t>Tarjoaja / Yritys:</t>
  </si>
  <si>
    <t>Tarjouksesta antaa lisätietoja</t>
  </si>
  <si>
    <t>Nimi</t>
  </si>
  <si>
    <t>Puhelin</t>
  </si>
  <si>
    <t>sähköpostiosoite</t>
  </si>
  <si>
    <t>postiosoite</t>
  </si>
  <si>
    <t>postitoimipaikka</t>
  </si>
  <si>
    <t>Vakuutamme, että yrityksemme täyttää tarjouspyynnössä vaaditut tilaajavastuulain mukaiset seikat ja mikäli</t>
  </si>
  <si>
    <t>tulemme valituksi urakoitsijaksi toimitamme vaaditut otteet ennen sopimuksen allekirjoitusta.</t>
  </si>
  <si>
    <t>Allekirjoitukset:</t>
  </si>
  <si>
    <t>nimen selvennys</t>
  </si>
  <si>
    <t>Paikka ja aika</t>
  </si>
  <si>
    <t>Tarjoajaa pyydetään täyttämään seuraavat alla olevat tiedot hankintapäätösmenettelyä varten:</t>
  </si>
  <si>
    <t>Yrityksen nimi</t>
  </si>
  <si>
    <t>Y-tunnus</t>
  </si>
  <si>
    <t>Postiosoite</t>
  </si>
  <si>
    <t>Postinumero- ja toimipaikka</t>
  </si>
  <si>
    <t>Yhteyshenkilö</t>
  </si>
  <si>
    <t>Yhteyshenkilön puhelinnumero</t>
  </si>
  <si>
    <t xml:space="preserve">Sähköpostiosoite hankintapäätöksen toimittamista varten, mikäli eri kuin edellä mainittu </t>
  </si>
  <si>
    <t>yhteyshenkilön sähköpostiosoite (hankintapäätös)</t>
  </si>
  <si>
    <t>Hankintapäätös lähetetään hankintalain (1397/2016) 127 §:n mukaisesti tarjoajalle tiedoksi käyttäen tarjoajan ilmoittamaa sähköpostiosoitetta. Käytettäessä sähköistä yhteystietoa katsotaan tarjoajan saaneen hankintapäätöksestä oheisasiakirjoineen tiedon sinä päivänä, jolloin mainitut asiakirjat sisältävä sähköinen viesti on vastaanottajan käytettävissä tämän vastaanottolaitteessa siten, että viestiä voidaan käsitellä. Tällaisena ajankohtana pidetään viestin lähettämispäivää.</t>
  </si>
  <si>
    <t>Tarjouspyyntöönne viitaten tarjoudumme suorittamaan talvipuhtaanapitoa ja/tai liukkauden torjuntaa</t>
  </si>
  <si>
    <t>PERHON KUNNAN PIHOJEN JA TEIDEN TALVIPUHTAANAPITO 2025-2026 (2026-2028)</t>
  </si>
  <si>
    <t>Aurattavat kaavatiet / kunnantiet</t>
  </si>
  <si>
    <t>Pituus / km</t>
  </si>
  <si>
    <t>Kartta</t>
  </si>
  <si>
    <t xml:space="preserve">1. </t>
  </si>
  <si>
    <t>Koulukuja</t>
  </si>
  <si>
    <t>2.</t>
  </si>
  <si>
    <t>Keskustie</t>
  </si>
  <si>
    <t>3.</t>
  </si>
  <si>
    <t>Kinniäntie</t>
  </si>
  <si>
    <t>Antintie</t>
  </si>
  <si>
    <t>Haanentie</t>
  </si>
  <si>
    <t>Vesalankuja</t>
  </si>
  <si>
    <t>Samulintie</t>
  </si>
  <si>
    <t>Lukkarinkuja</t>
  </si>
  <si>
    <t>Honkakuja</t>
  </si>
  <si>
    <t>Koulutie</t>
  </si>
  <si>
    <t xml:space="preserve">Paavonkallionkuja </t>
  </si>
  <si>
    <t>Rintiläntie</t>
  </si>
  <si>
    <t>Jyrynkalliontie</t>
  </si>
  <si>
    <t>62.</t>
  </si>
  <si>
    <t>Hietaniementie</t>
  </si>
  <si>
    <t>yht.</t>
  </si>
  <si>
    <t>ALUE 1 / KESKUSTA (Perhojoen pohjoispuoli tiet ja klv:t)</t>
  </si>
  <si>
    <t>Aurattavat pyörätiet</t>
  </si>
  <si>
    <t>29.</t>
  </si>
  <si>
    <t>Pyörätie Koulutie- Haanentie</t>
  </si>
  <si>
    <t>30.</t>
  </si>
  <si>
    <t>Pyörätie Haanentie- Kinniäntie</t>
  </si>
  <si>
    <t>31.</t>
  </si>
  <si>
    <t>Pyörätie Kinniäntie</t>
  </si>
  <si>
    <t>32.</t>
  </si>
  <si>
    <t>Pyörätie Honkakujan jatke</t>
  </si>
  <si>
    <t>33.</t>
  </si>
  <si>
    <t>Pyörätie Keskustie- Antintie</t>
  </si>
  <si>
    <t>34.</t>
  </si>
  <si>
    <t>Pyörätie Keskustie</t>
  </si>
  <si>
    <t>35.</t>
  </si>
  <si>
    <t>Hietaniementien pyörätie</t>
  </si>
  <si>
    <t>Aurattavat piha-alueet</t>
  </si>
  <si>
    <t>36.</t>
  </si>
  <si>
    <t>Kunnanvirasto</t>
  </si>
  <si>
    <t>39.</t>
  </si>
  <si>
    <t>40.</t>
  </si>
  <si>
    <t>Kirjasto (myös parkkipaikka Kipakkaa vastapäätä)</t>
  </si>
  <si>
    <t>58.</t>
  </si>
  <si>
    <t>ALUE 2 / KESKUSTA (Pihat)</t>
  </si>
  <si>
    <t xml:space="preserve">Vanhainkodintie </t>
  </si>
  <si>
    <t>Myllykankaankuja</t>
  </si>
  <si>
    <t>Teollisuustie</t>
  </si>
  <si>
    <t>Kaisantie</t>
  </si>
  <si>
    <t xml:space="preserve">Koivukoskentie </t>
  </si>
  <si>
    <t>Mikonkuja</t>
  </si>
  <si>
    <t>Vehmassuontie</t>
  </si>
  <si>
    <t>Lehdontie</t>
  </si>
  <si>
    <t>27.</t>
  </si>
  <si>
    <t>Pyörätie Vanhainkodintie-Perhonjoki</t>
  </si>
  <si>
    <t>28.</t>
  </si>
  <si>
    <t>Vehmassuontien pyörätie</t>
  </si>
  <si>
    <t>41.</t>
  </si>
  <si>
    <t xml:space="preserve">Aamurusko </t>
  </si>
  <si>
    <t>42.</t>
  </si>
  <si>
    <t>Haanentien Palveluasunnot</t>
  </si>
  <si>
    <t>43.</t>
  </si>
  <si>
    <t>Paloasema</t>
  </si>
  <si>
    <t>44.</t>
  </si>
  <si>
    <t>Lämpölaitos</t>
  </si>
  <si>
    <t>45.</t>
  </si>
  <si>
    <t>Naskali (toimintakeskus ja kuntosali)</t>
  </si>
  <si>
    <t>46.</t>
  </si>
  <si>
    <t>Neulomohalli</t>
  </si>
  <si>
    <t>47.</t>
  </si>
  <si>
    <t>Terveyskeskus</t>
  </si>
  <si>
    <t>49.</t>
  </si>
  <si>
    <t>Hyötyjäteasema</t>
  </si>
  <si>
    <t>50.</t>
  </si>
  <si>
    <t>Alavesisäiliö</t>
  </si>
  <si>
    <t>51.</t>
  </si>
  <si>
    <t xml:space="preserve">Seurojentalon ekopiste </t>
  </si>
  <si>
    <t>52.</t>
  </si>
  <si>
    <t>Tie jääkiekkokaukalolle + parkkipaikka</t>
  </si>
  <si>
    <t>53.</t>
  </si>
  <si>
    <t>Päiväkoti (parkkipaikat 2 kpl, kääntöpaikka ja porteille)</t>
  </si>
  <si>
    <t>54.</t>
  </si>
  <si>
    <t>Jalmiinakodin piha</t>
  </si>
  <si>
    <t>56.</t>
  </si>
  <si>
    <t xml:space="preserve">Maaseutuopisto + alueelle menevät tiet </t>
  </si>
  <si>
    <t>Jaakontie</t>
  </si>
  <si>
    <t>Vehtarinkuja</t>
  </si>
  <si>
    <t>Virtalantie</t>
  </si>
  <si>
    <t>Hiekanmäentie</t>
  </si>
  <si>
    <t>Aatunkuja</t>
  </si>
  <si>
    <t>Tuomaankuja</t>
  </si>
  <si>
    <t>Eeronkuja</t>
  </si>
  <si>
    <t>Jaakonkuja</t>
  </si>
  <si>
    <t>Ukonkuja</t>
  </si>
  <si>
    <t>Kustaantie</t>
  </si>
  <si>
    <t>Riihikankaantie</t>
  </si>
  <si>
    <t>Einontie</t>
  </si>
  <si>
    <t>Einonkuja</t>
  </si>
  <si>
    <t>Matinpolku</t>
  </si>
  <si>
    <t>Puhdistamontie</t>
  </si>
  <si>
    <t>Sahinkoskentie</t>
  </si>
  <si>
    <t>Mäntykuja</t>
  </si>
  <si>
    <t>Kuusikuja</t>
  </si>
  <si>
    <t>Haapakuja</t>
  </si>
  <si>
    <t>Leppäkuja</t>
  </si>
  <si>
    <t>Pappilantie</t>
  </si>
  <si>
    <t>Sahintie</t>
  </si>
  <si>
    <t>Pyörätie Riihikankaantie</t>
  </si>
  <si>
    <t>Pyörätie Pappilanniemi (rantabulevardi)</t>
  </si>
  <si>
    <t>23.</t>
  </si>
  <si>
    <t>Pyörätie Eeronkuja- Perhonjoki</t>
  </si>
  <si>
    <t>24.</t>
  </si>
  <si>
    <t>Pyörätie Hiekanmäentie-Perhonjoki</t>
  </si>
  <si>
    <t>25.</t>
  </si>
  <si>
    <t xml:space="preserve">Pyörätie Ukonkuja- Kustaantie </t>
  </si>
  <si>
    <t>26.</t>
  </si>
  <si>
    <t>Pyörätie Hiekanmäen leikkikenttä/Aatunkuja</t>
  </si>
  <si>
    <t>Pyörätie Sahintie</t>
  </si>
  <si>
    <t>Pyörätie Sahinkoski</t>
  </si>
  <si>
    <t>Jäteveden puhdistamo</t>
  </si>
  <si>
    <t>Koulukankaantie</t>
  </si>
  <si>
    <t>kartta</t>
  </si>
  <si>
    <t xml:space="preserve">Lepikontie </t>
  </si>
  <si>
    <t>Törmäntie</t>
  </si>
  <si>
    <t>Kujatie</t>
  </si>
  <si>
    <t>48.</t>
  </si>
  <si>
    <t>Kontusentie (pumppaamolle asti)</t>
  </si>
  <si>
    <t xml:space="preserve">Myllykankaantie </t>
  </si>
  <si>
    <t xml:space="preserve">Välitie </t>
  </si>
  <si>
    <t>Pikku-Berliinintie</t>
  </si>
  <si>
    <t>Aurattavat piha-alueet ja yleiset alueet</t>
  </si>
  <si>
    <t>Salmelanharjun vanha vedenottamo</t>
  </si>
  <si>
    <t>Salmelanharjun uusi vedenottamo</t>
  </si>
  <si>
    <t>Korkiakankaan paineenkorotusasema</t>
  </si>
  <si>
    <t>Piha- ja yleiset alueet</t>
  </si>
  <si>
    <t>Oksakosken koulu liikuntasalin parkkipaikka</t>
  </si>
  <si>
    <t>nro</t>
  </si>
  <si>
    <t>Yksityistiet (koulukuljetus reittien tarpeesta)</t>
  </si>
  <si>
    <t>Taipaleentie</t>
  </si>
  <si>
    <t>Mäkeläntie (Leppälän Jesselle asti)</t>
  </si>
  <si>
    <t>Heikkiläntie</t>
  </si>
  <si>
    <t>Tuomalantie</t>
  </si>
  <si>
    <t>Nurmiahontie-Kettukankaanti-vt13 (Tammisen Jannen luota menevä lenkki)</t>
  </si>
  <si>
    <t>Kevyenliikenteenväylät</t>
  </si>
  <si>
    <t>37.</t>
  </si>
  <si>
    <t>38.</t>
  </si>
  <si>
    <t>57.</t>
  </si>
  <si>
    <t>55.</t>
  </si>
  <si>
    <t xml:space="preserve">Möttösen koulu </t>
  </si>
  <si>
    <t xml:space="preserve">Aurattavat kunnantiet </t>
  </si>
  <si>
    <t xml:space="preserve">Aurattavat kaavatiet / kunnantiet </t>
  </si>
  <si>
    <t>Aurattavat kevyenliikenteen väylät</t>
  </si>
  <si>
    <t xml:space="preserve">Aurattavat piha-alueet </t>
  </si>
  <si>
    <t>Sivu 2/2</t>
  </si>
  <si>
    <t>sivu 1/2</t>
  </si>
  <si>
    <t xml:space="preserve">ALUE 5 -KONEELLISEN LIUKKAUDENTORJUNNAN TARJOUSPYYNTÖÖN SISÄLTYVÄT TIET </t>
  </si>
  <si>
    <t>Alue 6 - KONEELLISEN LIUKKAUDENTORJUNNAN TARJOUSPYYNTÖÖN SISÄLTYVÄT PIHAT JA KEVYENLIIKENTEEN VÄYLÄT</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</si>
  <si>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</si>
  <si>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</si>
  <si>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</si>
  <si>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</si>
  <si>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</si>
  <si>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</si>
  <si>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</si>
  <si>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</si>
  <si>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</si>
  <si>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</si>
  <si>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</si>
  <si>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</si>
  <si>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 xml:space="preserve">16. </t>
  </si>
  <si>
    <t xml:space="preserve">17. </t>
  </si>
  <si>
    <t xml:space="preserve">18. </t>
  </si>
  <si>
    <t xml:space="preserve">19. </t>
  </si>
  <si>
    <t xml:space="preserve">20. </t>
  </si>
  <si>
    <t xml:space="preserve">21. </t>
  </si>
  <si>
    <t xml:space="preserve">22. </t>
  </si>
  <si>
    <t>59.</t>
  </si>
  <si>
    <t>60.</t>
  </si>
  <si>
    <t>61.</t>
  </si>
  <si>
    <t>63.</t>
  </si>
  <si>
    <t>64.</t>
  </si>
  <si>
    <t>65.</t>
  </si>
  <si>
    <t>66.</t>
  </si>
  <si>
    <t>67.</t>
  </si>
  <si>
    <t>80.</t>
  </si>
  <si>
    <t>81.</t>
  </si>
  <si>
    <t>82.</t>
  </si>
  <si>
    <t>83.</t>
  </si>
  <si>
    <t>84.</t>
  </si>
  <si>
    <t>85.</t>
  </si>
  <si>
    <t>86.</t>
  </si>
  <si>
    <t>87.</t>
  </si>
  <si>
    <t>88.</t>
  </si>
  <si>
    <t>89.</t>
  </si>
  <si>
    <t>90.</t>
  </si>
  <si>
    <t>91.</t>
  </si>
  <si>
    <t>92.</t>
  </si>
  <si>
    <t>93.</t>
  </si>
  <si>
    <t>95.</t>
  </si>
  <si>
    <t>101.</t>
  </si>
  <si>
    <t>102.</t>
  </si>
  <si>
    <t>68.</t>
  </si>
  <si>
    <t>69.</t>
  </si>
  <si>
    <t>70.</t>
  </si>
  <si>
    <t>71.</t>
  </si>
  <si>
    <t>72.</t>
  </si>
  <si>
    <t>73.</t>
  </si>
  <si>
    <t>74.</t>
  </si>
  <si>
    <t>75.</t>
  </si>
  <si>
    <t>76.</t>
  </si>
  <si>
    <t>77.</t>
  </si>
  <si>
    <t>78.</t>
  </si>
  <si>
    <t>79.</t>
  </si>
  <si>
    <t>Keskuskoulu (Arsi Areena, lukio, alakoulu)</t>
  </si>
  <si>
    <t>Paavonkallion hiihtoladun parkkipaikka</t>
  </si>
  <si>
    <t>ALUE 3 / HIEKANMÄKI - SAHINKOSKI - OKSAKOSKI</t>
  </si>
  <si>
    <t>Pyörätie ST1 liikenneympyrän viereinen puisto-siltaan asti</t>
  </si>
  <si>
    <t>Keskusta 1</t>
  </si>
  <si>
    <t>Keskusta 2</t>
  </si>
  <si>
    <t>Keskusta pihat</t>
  </si>
  <si>
    <t>Oksakoski</t>
  </si>
  <si>
    <t>Hiekanmäki</t>
  </si>
  <si>
    <t>Sahinkoski</t>
  </si>
  <si>
    <t>Salmelanharju</t>
  </si>
  <si>
    <t>ALUE 4 TAIPALE - MÖTTÖNEN - KETTUKANGAS - SALMELANHARJU - KORKIAKANGAS</t>
  </si>
  <si>
    <t>Taipale</t>
  </si>
  <si>
    <t>Möttönen</t>
  </si>
  <si>
    <t>Kettukangas</t>
  </si>
  <si>
    <t>Korkiakangas</t>
  </si>
  <si>
    <t>103.</t>
  </si>
  <si>
    <t>104.</t>
  </si>
  <si>
    <t>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</si>
</sst>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6" x14ac:knownFonts="1">
    <font>
      <sz val="11"/>
      <color theme="1"/>
      <name val="Calibri"/>
      <family val="2"/>
      <scheme val="minor"/>
    </font>
    <font>
      <sz val="11"/>
      <name val="Calibri"/>
      <family val="2"/>
      <scheme val="minor"/>
    </font>
    <font>
      <sz val="8"/>
      <name val="Calibri"/>
      <family val="2"/>
      <scheme val="minor"/>
    </font>
    <font>
      <b/>
      <sz val="11"/>
      <name val="Calibri"/>
      <family val="2"/>
      <scheme val="minor"/>
    </font>
    <font>
      <b/>
      <sz val="14"/>
      <name val="Calibri"/>
      <family val="2"/>
      <scheme val="minor"/>
    </font>
    <font>
      <b/>
      <sz val="12"/>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medium">
        <color indexed="64"/>
      </bottom>
      <diagonal/>
    </border>
    <border>
      <left/>
      <right/>
      <top style="medium">
        <color indexed="64"/>
      </top>
      <bottom/>
      <diagonal/>
    </border>
  </borders>
  <cellStyleXfs count="1">
    <xf numFmtId="0" fontId="0" fillId="0" borderId="0"/>
  </cellStyleXfs>
  <cellXfs count="33">
    <xf numFmtId="0" fontId="0" fillId="0" borderId="0" xfId="0"/>
    <xf numFmtId="4" fontId="0" fillId="0" borderId="0" xfId="0" applyNumberFormat="1"/>
    <xf numFmtId="0" fontId="0" fillId="0" borderId="0" xfId="0" applyAlignment="1">
      <alignment horizontal="right"/>
    </xf>
    <xf numFmtId="0" fontId="0" fillId="0" borderId="1" xfId="0" applyBorder="1"/>
    <xf numFmtId="4" fontId="0" fillId="0" borderId="1" xfId="0" applyNumberFormat="1" applyBorder="1"/>
    <xf numFmtId="0" fontId="0" fillId="0" borderId="1" xfId="0" applyBorder="1" applyAlignment="1">
      <alignment horizontal="right"/>
    </xf>
    <xf numFmtId="0" fontId="0" fillId="0" borderId="2" xfId="0" applyBorder="1" applyAlignment="1">
      <alignment horizontal="right"/>
    </xf>
    <xf numFmtId="4" fontId="0" fillId="0" borderId="2" xfId="0" applyNumberFormat="1" applyBorder="1"/>
    <xf numFmtId="0" fontId="0" fillId="0" borderId="3" xfId="0" applyBorder="1" applyAlignment="1">
      <alignment horizontal="left"/>
    </xf>
    <xf numFmtId="0" fontId="0" fillId="0" borderId="0" xfId="0" applyAlignment="1">
      <alignment horizontal="left"/>
    </xf>
    <xf numFmtId="16" fontId="0" fillId="0" borderId="0" xfId="0" applyNumberFormat="1"/>
    <xf numFmtId="0" fontId="0" fillId="2" borderId="1" xfId="0" applyFill="1" applyBorder="1"/>
    <xf numFmtId="0" fontId="1" fillId="0" borderId="1" xfId="0" applyFont="1" applyBorder="1"/>
    <xf numFmtId="0" fontId="3" fillId="0" borderId="1" xfId="0" applyFont="1" applyBorder="1" applyAlignment="1">
      <alignment horizontal="left"/>
    </xf>
    <xf numFmtId="0" fontId="3" fillId="0" borderId="1" xfId="0" applyFont="1" applyBorder="1" applyAlignment="1">
      <alignment horizontal="right"/>
    </xf>
    <xf numFmtId="0" fontId="1" fillId="0" borderId="1" xfId="0" applyFont="1" applyBorder="1" applyAlignment="1">
      <alignment horizontal="left"/>
    </xf>
    <xf numFmtId="165" fontId="1" fillId="0" borderId="1" xfId="0" applyNumberFormat="1" applyFont="1" applyBorder="1" applyAlignment="1">
      <alignment horizontal="right"/>
    </xf>
    <xf numFmtId="165" fontId="3" fillId="0" borderId="1" xfId="0" applyNumberFormat="1" applyFont="1" applyBorder="1" applyAlignment="1">
      <alignment horizontal="right"/>
    </xf>
    <xf numFmtId="0" fontId="1" fillId="3" borderId="1" xfId="0" applyFont="1" applyFill="1" applyBorder="1"/>
    <xf numFmtId="0" fontId="4" fillId="0" borderId="1" xfId="0" applyFont="1" applyBorder="1"/>
    <xf numFmtId="0" fontId="3" fillId="0" borderId="1" xfId="0" applyFont="1" applyBorder="1"/>
    <xf numFmtId="0" fontId="1" fillId="0" borderId="0" xfId="0" applyFont="1" applyAlignment="1">
      <alignment horizontal="left"/>
    </xf>
    <xf numFmtId="0" fontId="1" fillId="0" borderId="0" xfId="0" applyFont="1"/>
    <xf numFmtId="165" fontId="1" fillId="0" borderId="1" xfId="0" applyNumberFormat="1" applyFont="1" applyBorder="1"/>
    <xf numFmtId="165" fontId="1" fillId="0" borderId="0" xfId="0" applyNumberFormat="1" applyFont="1" applyAlignment="1">
      <alignment horizontal="right"/>
    </xf>
    <xf numFmtId="165" fontId="0" fillId="0" borderId="1" xfId="0" applyNumberFormat="1" applyBorder="1"/>
    <xf numFmtId="2" fontId="3" fillId="0" borderId="1" xfId="0" applyNumberFormat="1" applyFont="1" applyBorder="1"/>
    <xf numFmtId="164" fontId="1" fillId="0" borderId="1" xfId="0" applyNumberFormat="1" applyFont="1" applyBorder="1"/>
    <xf numFmtId="0" fontId="5" fillId="0" borderId="1" xfId="0" applyFont="1" applyBorder="1" applyAlignment="1">
      <alignment horizontal="left"/>
    </xf>
    <xf numFmtId="0" fontId="0" fillId="0" borderId="3" xfId="0" applyBorder="1" applyAlignment="1">
      <alignment horizontal="left"/>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horizontal="left" vertical="top"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1"/>
  <sheetViews>
    <sheetView topLeftCell="A24" zoomScaleNormal="100" workbookViewId="0">
      <selection activeCell="B89" sqref="B89"/>
    </sheetView>
  </sheetViews>
  <sheetFormatPr defaultRowHeight="15" x14ac:dyDescent="0.25"/>
  <cols>
    <col min="1" max="1" width="20.5703125" customWidth="1"/>
    <col min="2" max="2" width="44.7109375" customWidth="1"/>
    <col min="5" max="5" width="13.28515625" bestFit="1" customWidth="1"/>
    <col min="6" max="6" width="12.140625" bestFit="1" customWidth="1"/>
  </cols>
  <sheetData>
    <row r="1" spans="1:6" x14ac:dyDescent="0.25">
      <c r="B1" t="s">
        <v>0</v>
      </c>
      <c r="F1" s="10" t="s">
        <v>197</v>
      </c>
    </row>
    <row r="3" spans="1:6" x14ac:dyDescent="0.25">
      <c r="A3" t="s">
        <v>41</v>
      </c>
    </row>
    <row r="5" spans="1:6" ht="26.45" customHeight="1" thickBot="1" x14ac:dyDescent="0.3">
      <c r="A5" t="s">
        <v>18</v>
      </c>
      <c r="B5" s="30"/>
      <c r="C5" s="30"/>
      <c r="D5" s="30"/>
      <c r="E5" s="30"/>
      <c r="F5" s="30"/>
    </row>
    <row r="8" spans="1:6" x14ac:dyDescent="0.25">
      <c r="A8" t="s">
        <v>40</v>
      </c>
    </row>
    <row r="9" spans="1:6" x14ac:dyDescent="0.25">
      <c r="A9" t="s">
        <v>17</v>
      </c>
    </row>
    <row r="11" spans="1:6" x14ac:dyDescent="0.25">
      <c r="B11" t="s">
        <v>1</v>
      </c>
      <c r="C11" t="s">
        <v>3</v>
      </c>
      <c r="D11" t="s">
        <v>2</v>
      </c>
      <c r="E11" t="s">
        <v>4</v>
      </c>
      <c r="F11" t="s">
        <v>5</v>
      </c>
    </row>
    <row r="12" spans="1:6" x14ac:dyDescent="0.25">
      <c r="A12" s="3" t="str">
        <f>+'Alueet ja kohteet'!A1</f>
        <v>ALUE 1 / KESKUSTA (Perhojoen pohjoispuoli tiet ja klv:t)</v>
      </c>
      <c r="C12" s="3"/>
      <c r="D12" s="3"/>
      <c r="E12" s="3"/>
      <c r="F12" s="3"/>
    </row>
    <row r="13" spans="1:6" ht="24" customHeight="1" x14ac:dyDescent="0.25">
      <c r="A13" s="3" t="s">
        <v>7</v>
      </c>
      <c r="B13" s="11"/>
      <c r="C13" s="3">
        <f>+'Alueet ja kohteet'!C25</f>
        <v>7.4450000000000003</v>
      </c>
      <c r="D13" s="3" t="s">
        <v>12</v>
      </c>
      <c r="E13" s="11"/>
      <c r="F13" s="4">
        <f>+C13*E13</f>
        <v>0</v>
      </c>
    </row>
    <row r="14" spans="1:6" ht="24" customHeight="1" x14ac:dyDescent="0.25">
      <c r="A14" s="3" t="s">
        <v>13</v>
      </c>
      <c r="B14" s="11"/>
      <c r="C14" s="25">
        <f>+'Alueet ja kohteet'!C38</f>
        <v>2.3000000000000003</v>
      </c>
      <c r="D14" s="3" t="s">
        <v>12</v>
      </c>
      <c r="E14" s="11"/>
      <c r="F14" s="4">
        <f t="shared" ref="F14:F15" si="0">+C14*E14</f>
        <v>0</v>
      </c>
    </row>
    <row r="15" spans="1:6" ht="24" customHeight="1" x14ac:dyDescent="0.25">
      <c r="A15" s="3" t="s">
        <v>9</v>
      </c>
      <c r="B15" s="11"/>
      <c r="C15" s="3">
        <v>1</v>
      </c>
      <c r="D15" s="3" t="s">
        <v>15</v>
      </c>
      <c r="E15" s="11"/>
      <c r="F15" s="4">
        <f t="shared" si="0"/>
        <v>0</v>
      </c>
    </row>
    <row r="16" spans="1:6" x14ac:dyDescent="0.25">
      <c r="A16" s="3"/>
      <c r="B16" s="3"/>
      <c r="C16" s="3"/>
      <c r="D16" s="3"/>
      <c r="E16" s="5" t="s">
        <v>16</v>
      </c>
      <c r="F16" s="4">
        <f>SUM(F13:F15)</f>
        <v>0</v>
      </c>
    </row>
    <row r="18" spans="1:6" x14ac:dyDescent="0.25">
      <c r="A18" s="3" t="str">
        <f>+'Alueet ja kohteet'!A40</f>
        <v>ALUE 2 / KESKUSTA (Pihat)</v>
      </c>
      <c r="C18" s="3"/>
      <c r="D18" s="3"/>
      <c r="E18" s="3"/>
      <c r="F18" s="3"/>
    </row>
    <row r="19" spans="1:6" ht="24" customHeight="1" x14ac:dyDescent="0.25">
      <c r="A19" s="3" t="s">
        <v>8</v>
      </c>
      <c r="B19" s="11"/>
      <c r="C19" s="3">
        <f>COUNTA('Alueet ja kohteet'!B42:B59)</f>
        <v>18</v>
      </c>
      <c r="D19" s="3" t="s">
        <v>14</v>
      </c>
      <c r="E19" s="11"/>
      <c r="F19" s="4">
        <f t="shared" ref="F19:F20" si="1">+C19*E19</f>
        <v>0</v>
      </c>
    </row>
    <row r="20" spans="1:6" ht="24" customHeight="1" x14ac:dyDescent="0.25">
      <c r="A20" s="3" t="s">
        <v>9</v>
      </c>
      <c r="B20" s="11"/>
      <c r="C20" s="3">
        <v>1</v>
      </c>
      <c r="D20" s="3" t="s">
        <v>15</v>
      </c>
      <c r="E20" s="11"/>
      <c r="F20" s="4">
        <f t="shared" si="1"/>
        <v>0</v>
      </c>
    </row>
    <row r="21" spans="1:6" x14ac:dyDescent="0.25">
      <c r="A21" s="3"/>
      <c r="B21" s="3"/>
      <c r="C21" s="3"/>
      <c r="D21" s="3"/>
      <c r="E21" s="5" t="s">
        <v>16</v>
      </c>
      <c r="F21" s="4">
        <f>SUM(F19:F20)</f>
        <v>0</v>
      </c>
    </row>
    <row r="22" spans="1:6" x14ac:dyDescent="0.25">
      <c r="E22" s="2"/>
      <c r="F22" s="1"/>
    </row>
    <row r="23" spans="1:6" x14ac:dyDescent="0.25">
      <c r="A23" s="3" t="str">
        <f>+'Alueet ja kohteet'!A62</f>
        <v>ALUE 3 / HIEKANMÄKI - SAHINKOSKI - OKSAKOSKI</v>
      </c>
      <c r="C23" s="3"/>
      <c r="D23" s="3"/>
      <c r="E23" s="3"/>
      <c r="F23" s="3"/>
    </row>
    <row r="24" spans="1:6" ht="24" customHeight="1" x14ac:dyDescent="0.25">
      <c r="A24" s="3" t="s">
        <v>7</v>
      </c>
      <c r="B24" s="11"/>
      <c r="C24" s="3">
        <f>+'Alueet ja kohteet'!C87</f>
        <v>5.697000000000001</v>
      </c>
      <c r="D24" s="3" t="s">
        <v>12</v>
      </c>
      <c r="E24" s="11"/>
      <c r="F24" s="4">
        <f>+C24*E24</f>
        <v>0</v>
      </c>
    </row>
    <row r="25" spans="1:6" ht="24" customHeight="1" x14ac:dyDescent="0.25">
      <c r="A25" s="3" t="s">
        <v>13</v>
      </c>
      <c r="B25" s="11"/>
      <c r="C25" s="25">
        <f>+'Alueet ja kohteet'!C98</f>
        <v>2.0099999999999998</v>
      </c>
      <c r="D25" s="3" t="s">
        <v>12</v>
      </c>
      <c r="E25" s="11"/>
      <c r="F25" s="4">
        <f t="shared" ref="F25:F27" si="2">+C25*E25</f>
        <v>0</v>
      </c>
    </row>
    <row r="26" spans="1:6" ht="24" customHeight="1" x14ac:dyDescent="0.25">
      <c r="A26" s="3" t="s">
        <v>8</v>
      </c>
      <c r="B26" s="11"/>
      <c r="C26" s="3">
        <f>COUNTA('Alueet ja kohteet'!B101:B102)</f>
        <v>2</v>
      </c>
      <c r="D26" s="3" t="s">
        <v>14</v>
      </c>
      <c r="E26" s="11"/>
      <c r="F26" s="4">
        <f t="shared" si="2"/>
        <v>0</v>
      </c>
    </row>
    <row r="27" spans="1:6" ht="24" customHeight="1" x14ac:dyDescent="0.25">
      <c r="A27" s="3" t="s">
        <v>9</v>
      </c>
      <c r="B27" s="11"/>
      <c r="C27" s="3">
        <v>1</v>
      </c>
      <c r="D27" s="3" t="s">
        <v>15</v>
      </c>
      <c r="E27" s="11"/>
      <c r="F27" s="4">
        <f t="shared" si="2"/>
        <v>0</v>
      </c>
    </row>
    <row r="28" spans="1:6" x14ac:dyDescent="0.25">
      <c r="A28" s="3"/>
      <c r="B28" s="3"/>
      <c r="C28" s="3"/>
      <c r="D28" s="3"/>
      <c r="E28" s="5" t="s">
        <v>16</v>
      </c>
      <c r="F28" s="4">
        <f>SUM(F24:F27)</f>
        <v>0</v>
      </c>
    </row>
    <row r="29" spans="1:6" x14ac:dyDescent="0.25">
      <c r="E29" s="2"/>
      <c r="F29" s="1"/>
    </row>
    <row r="30" spans="1:6" x14ac:dyDescent="0.25">
      <c r="A30" s="3" t="str">
        <f>+'Alueet ja kohteet'!A104</f>
        <v>ALUE 4 TAIPALE - MÖTTÖNEN - KETTUKANGAS - SALMELANHARJU - KORKIAKANGAS</v>
      </c>
      <c r="C30" s="3"/>
      <c r="D30" s="3"/>
      <c r="E30" s="3"/>
      <c r="F30" s="3"/>
    </row>
    <row r="31" spans="1:6" ht="24" customHeight="1" x14ac:dyDescent="0.25">
      <c r="A31" s="3" t="s">
        <v>6</v>
      </c>
      <c r="B31" s="11"/>
      <c r="C31" s="25">
        <f>+'Alueet ja kohteet'!C117</f>
        <v>3.54</v>
      </c>
      <c r="D31" s="3" t="s">
        <v>12</v>
      </c>
      <c r="E31" s="11"/>
      <c r="F31" s="4">
        <f t="shared" ref="F31:F33" si="3">+C31*E31</f>
        <v>0</v>
      </c>
    </row>
    <row r="32" spans="1:6" ht="24" customHeight="1" x14ac:dyDescent="0.25">
      <c r="A32" s="3" t="s">
        <v>177</v>
      </c>
      <c r="B32" s="11"/>
      <c r="C32" s="3">
        <f>COUNTA('Alueet ja kohteet'!B120:B120)</f>
        <v>1</v>
      </c>
      <c r="D32" s="3" t="s">
        <v>14</v>
      </c>
      <c r="E32" s="11"/>
      <c r="F32" s="4">
        <f t="shared" si="3"/>
        <v>0</v>
      </c>
    </row>
    <row r="33" spans="1:6" ht="24" customHeight="1" x14ac:dyDescent="0.25">
      <c r="A33" s="3" t="s">
        <v>9</v>
      </c>
      <c r="B33" s="11"/>
      <c r="C33" s="3">
        <v>1</v>
      </c>
      <c r="D33" s="3" t="s">
        <v>15</v>
      </c>
      <c r="E33" s="11"/>
      <c r="F33" s="4">
        <f t="shared" si="3"/>
        <v>0</v>
      </c>
    </row>
    <row r="34" spans="1:6" x14ac:dyDescent="0.25">
      <c r="A34" s="3"/>
      <c r="B34" s="3"/>
      <c r="C34" s="3"/>
      <c r="D34" s="3"/>
      <c r="E34" s="5" t="s">
        <v>16</v>
      </c>
      <c r="F34" s="4">
        <f>SUM(F31:F33)</f>
        <v>0</v>
      </c>
    </row>
    <row r="35" spans="1:6" x14ac:dyDescent="0.25">
      <c r="E35" s="6"/>
      <c r="F35" s="7"/>
    </row>
    <row r="36" spans="1:6" x14ac:dyDescent="0.25">
      <c r="E36" s="2"/>
      <c r="F36" s="1"/>
    </row>
    <row r="37" spans="1:6" x14ac:dyDescent="0.25">
      <c r="A37" s="3" t="str">
        <f>+'Alueet ja kohteet'!A122</f>
        <v xml:space="preserve">ALUE 5 -KONEELLISEN LIUKKAUDENTORJUNNAN TARJOUSPYYNTÖÖN SISÄLTYVÄT TIET </v>
      </c>
      <c r="C37" s="3"/>
      <c r="D37" s="3"/>
      <c r="E37" s="3"/>
      <c r="F37" s="3"/>
    </row>
    <row r="38" spans="1:6" ht="24" customHeight="1" x14ac:dyDescent="0.25">
      <c r="A38" s="3" t="s">
        <v>7</v>
      </c>
      <c r="B38" s="11"/>
      <c r="C38" s="3">
        <f>+'Alueet ja kohteet'!C165</f>
        <v>11.801999999999996</v>
      </c>
      <c r="D38" s="3" t="s">
        <v>12</v>
      </c>
      <c r="E38" s="11"/>
      <c r="F38" s="4">
        <f>+C38*E38</f>
        <v>0</v>
      </c>
    </row>
    <row r="39" spans="1:6" ht="24" customHeight="1" x14ac:dyDescent="0.25">
      <c r="A39" s="3" t="s">
        <v>10</v>
      </c>
      <c r="B39" s="11"/>
      <c r="C39" s="25">
        <f>+'Alueet ja kohteet'!C177</f>
        <v>3.04</v>
      </c>
      <c r="D39" s="3" t="s">
        <v>12</v>
      </c>
      <c r="E39" s="11"/>
      <c r="F39" s="4">
        <f t="shared" ref="F39:F40" si="4">+C39*E39</f>
        <v>0</v>
      </c>
    </row>
    <row r="40" spans="1:6" ht="24" customHeight="1" x14ac:dyDescent="0.25">
      <c r="A40" s="3" t="s">
        <v>6</v>
      </c>
      <c r="B40" s="11"/>
      <c r="C40" s="25">
        <f>+'Alueet ja kohteet'!C185</f>
        <v>5.35</v>
      </c>
      <c r="D40" s="3" t="s">
        <v>12</v>
      </c>
      <c r="E40" s="11"/>
      <c r="F40" s="4">
        <f t="shared" si="4"/>
        <v>0</v>
      </c>
    </row>
    <row r="41" spans="1:6" x14ac:dyDescent="0.25">
      <c r="A41" s="3"/>
      <c r="B41" s="3"/>
      <c r="C41" s="3"/>
      <c r="D41" s="3"/>
      <c r="E41" s="5" t="s">
        <v>16</v>
      </c>
      <c r="F41" s="4">
        <f>SUM(F38:F40)</f>
        <v>0</v>
      </c>
    </row>
    <row r="43" spans="1:6" x14ac:dyDescent="0.25">
      <c r="A43" s="3" t="str">
        <f>+'Alueet ja kohteet'!A186</f>
        <v>Alue 6 - KONEELLISEN LIUKKAUDENTORJUNNAN TARJOUSPYYNTÖÖN SISÄLTYVÄT PIHAT JA KEVYENLIIKENTEEN VÄYLÄT</v>
      </c>
      <c r="C43" s="3"/>
      <c r="D43" s="3"/>
      <c r="E43" s="3"/>
      <c r="F43" s="3"/>
    </row>
    <row r="44" spans="1:6" ht="24" customHeight="1" x14ac:dyDescent="0.25">
      <c r="A44" s="3" t="s">
        <v>13</v>
      </c>
      <c r="B44" s="11"/>
      <c r="C44" s="25">
        <f>+'Alueet ja kohteet'!C205</f>
        <v>4.2100000000000009</v>
      </c>
      <c r="D44" s="3" t="s">
        <v>12</v>
      </c>
      <c r="E44" s="11"/>
      <c r="F44" s="4">
        <f t="shared" ref="F44:F45" si="5">+C44*E44</f>
        <v>0</v>
      </c>
    </row>
    <row r="45" spans="1:6" ht="24" customHeight="1" x14ac:dyDescent="0.25">
      <c r="A45" s="3" t="s">
        <v>11</v>
      </c>
      <c r="B45" s="11"/>
      <c r="C45" s="3">
        <f>COUNTA('Alueet ja kohteet'!B208:B228)</f>
        <v>21</v>
      </c>
      <c r="D45" s="3" t="s">
        <v>14</v>
      </c>
      <c r="E45" s="11"/>
      <c r="F45" s="4">
        <f t="shared" si="5"/>
        <v>0</v>
      </c>
    </row>
    <row r="46" spans="1:6" x14ac:dyDescent="0.25">
      <c r="A46" s="3"/>
      <c r="B46" s="3"/>
      <c r="C46" s="3"/>
      <c r="D46" s="3"/>
      <c r="E46" s="5" t="s">
        <v>16</v>
      </c>
      <c r="F46" s="4">
        <f>SUM(F44:F45)</f>
        <v>0</v>
      </c>
    </row>
    <row r="47" spans="1:6" x14ac:dyDescent="0.25">
      <c r="B47" t="str">
        <f>IF($B$5="","",$B$5)</f>
        <v/>
      </c>
      <c r="F47" t="s">
        <v>196</v>
      </c>
    </row>
    <row r="48" spans="1:6" x14ac:dyDescent="0.25">
      <c r="A48" t="s">
        <v>19</v>
      </c>
    </row>
    <row r="49" spans="1:6" ht="30.75" customHeight="1" thickBot="1" x14ac:dyDescent="0.3">
      <c r="A49" t="s">
        <v>20</v>
      </c>
      <c r="B49" s="29"/>
      <c r="C49" s="29"/>
      <c r="D49" s="29"/>
      <c r="E49" s="29"/>
      <c r="F49" s="29"/>
    </row>
    <row r="50" spans="1:6" ht="30.75" customHeight="1" thickBot="1" x14ac:dyDescent="0.3">
      <c r="A50" t="s">
        <v>21</v>
      </c>
      <c r="B50" s="29"/>
      <c r="C50" s="29"/>
      <c r="D50" s="29"/>
      <c r="E50" s="29"/>
      <c r="F50" s="29"/>
    </row>
    <row r="51" spans="1:6" ht="30.75" customHeight="1" thickBot="1" x14ac:dyDescent="0.3">
      <c r="A51" t="s">
        <v>22</v>
      </c>
      <c r="B51" s="29"/>
      <c r="C51" s="29"/>
      <c r="D51" s="29"/>
      <c r="E51" s="29"/>
      <c r="F51" s="29"/>
    </row>
    <row r="52" spans="1:6" ht="30.75" customHeight="1" thickBot="1" x14ac:dyDescent="0.3">
      <c r="A52" t="s">
        <v>23</v>
      </c>
      <c r="B52" s="29"/>
      <c r="C52" s="29"/>
      <c r="D52" s="29"/>
      <c r="E52" s="29"/>
      <c r="F52" s="29"/>
    </row>
    <row r="53" spans="1:6" ht="30.75" customHeight="1" thickBot="1" x14ac:dyDescent="0.3">
      <c r="A53" t="s">
        <v>24</v>
      </c>
      <c r="B53" s="29"/>
      <c r="C53" s="29"/>
      <c r="D53" s="29"/>
      <c r="E53" s="29"/>
      <c r="F53" s="29"/>
    </row>
    <row r="55" spans="1:6" x14ac:dyDescent="0.25">
      <c r="A55" t="s">
        <v>25</v>
      </c>
    </row>
    <row r="56" spans="1:6" x14ac:dyDescent="0.25">
      <c r="A56" t="s">
        <v>26</v>
      </c>
    </row>
    <row r="58" spans="1:6" x14ac:dyDescent="0.25">
      <c r="A58" t="s">
        <v>29</v>
      </c>
    </row>
    <row r="59" spans="1:6" ht="24" customHeight="1" thickBot="1" x14ac:dyDescent="0.3">
      <c r="B59" s="8"/>
      <c r="C59" s="9"/>
      <c r="D59" s="29"/>
      <c r="E59" s="29"/>
      <c r="F59" s="29"/>
    </row>
    <row r="60" spans="1:6" x14ac:dyDescent="0.25">
      <c r="A60" t="s">
        <v>27</v>
      </c>
      <c r="B60" s="9"/>
      <c r="C60" s="9"/>
      <c r="D60" s="9"/>
      <c r="E60" s="9"/>
      <c r="F60" s="9"/>
    </row>
    <row r="61" spans="1:6" ht="30.6" customHeight="1" thickBot="1" x14ac:dyDescent="0.3">
      <c r="B61" s="8"/>
      <c r="C61" s="9"/>
      <c r="D61" s="29"/>
      <c r="E61" s="29"/>
      <c r="F61" s="29"/>
    </row>
    <row r="62" spans="1:6" x14ac:dyDescent="0.25">
      <c r="A62" t="s">
        <v>28</v>
      </c>
      <c r="D62" s="31"/>
      <c r="E62" s="31"/>
      <c r="F62" s="31"/>
    </row>
    <row r="65" spans="1:6" x14ac:dyDescent="0.25">
      <c r="A65" t="s">
        <v>30</v>
      </c>
    </row>
    <row r="66" spans="1:6" ht="39" customHeight="1" thickBot="1" x14ac:dyDescent="0.3">
      <c r="A66" t="s">
        <v>31</v>
      </c>
      <c r="C66" s="29" t="str">
        <f>IF($B$5="","",$B$5)</f>
        <v/>
      </c>
      <c r="D66" s="29"/>
      <c r="E66" s="29"/>
      <c r="F66" s="29"/>
    </row>
    <row r="67" spans="1:6" ht="39" customHeight="1" thickBot="1" x14ac:dyDescent="0.3">
      <c r="A67" t="s">
        <v>32</v>
      </c>
      <c r="C67" s="29"/>
      <c r="D67" s="29"/>
      <c r="E67" s="29"/>
      <c r="F67" s="29"/>
    </row>
    <row r="68" spans="1:6" ht="39" customHeight="1" thickBot="1" x14ac:dyDescent="0.3">
      <c r="A68" t="s">
        <v>33</v>
      </c>
      <c r="C68" s="29"/>
      <c r="D68" s="29"/>
      <c r="E68" s="29"/>
      <c r="F68" s="29"/>
    </row>
    <row r="69" spans="1:6" ht="39" customHeight="1" thickBot="1" x14ac:dyDescent="0.3">
      <c r="A69" t="s">
        <v>34</v>
      </c>
      <c r="C69" s="29"/>
      <c r="D69" s="29"/>
      <c r="E69" s="29"/>
      <c r="F69" s="29"/>
    </row>
    <row r="70" spans="1:6" ht="39" customHeight="1" thickBot="1" x14ac:dyDescent="0.3">
      <c r="A70" t="s">
        <v>35</v>
      </c>
      <c r="C70" s="29"/>
      <c r="D70" s="29"/>
      <c r="E70" s="29"/>
      <c r="F70" s="29"/>
    </row>
    <row r="71" spans="1:6" ht="39" customHeight="1" thickBot="1" x14ac:dyDescent="0.3">
      <c r="A71" t="s">
        <v>36</v>
      </c>
      <c r="C71" s="29"/>
      <c r="D71" s="29"/>
      <c r="E71" s="29"/>
      <c r="F71" s="29"/>
    </row>
    <row r="73" spans="1:6" x14ac:dyDescent="0.25">
      <c r="A73" t="s">
        <v>37</v>
      </c>
    </row>
    <row r="74" spans="1:6" ht="38.25" customHeight="1" thickBot="1" x14ac:dyDescent="0.3">
      <c r="A74" t="s">
        <v>38</v>
      </c>
      <c r="C74" s="29"/>
      <c r="D74" s="29"/>
      <c r="E74" s="29"/>
      <c r="F74" s="29"/>
    </row>
    <row r="76" spans="1:6" x14ac:dyDescent="0.25">
      <c r="A76" s="32" t="s">
        <v>39</v>
      </c>
      <c r="B76" s="32"/>
      <c r="C76" s="32"/>
      <c r="D76" s="32"/>
      <c r="E76" s="32"/>
      <c r="F76" s="32"/>
    </row>
    <row r="77" spans="1:6" x14ac:dyDescent="0.25">
      <c r="A77" s="32"/>
      <c r="B77" s="32"/>
      <c r="C77" s="32"/>
      <c r="D77" s="32"/>
      <c r="E77" s="32"/>
      <c r="F77" s="32"/>
    </row>
    <row r="78" spans="1:6" x14ac:dyDescent="0.25">
      <c r="A78" s="32"/>
      <c r="B78" s="32"/>
      <c r="C78" s="32"/>
      <c r="D78" s="32"/>
      <c r="E78" s="32"/>
      <c r="F78" s="32"/>
    </row>
    <row r="79" spans="1:6" x14ac:dyDescent="0.25">
      <c r="A79" s="32"/>
      <c r="B79" s="32"/>
      <c r="C79" s="32"/>
      <c r="D79" s="32"/>
      <c r="E79" s="32"/>
      <c r="F79" s="32"/>
    </row>
    <row r="80" spans="1:6" x14ac:dyDescent="0.25">
      <c r="A80" s="32"/>
      <c r="B80" s="32"/>
      <c r="C80" s="32"/>
      <c r="D80" s="32"/>
      <c r="E80" s="32"/>
      <c r="F80" s="32"/>
    </row>
    <row r="81" spans="1:6" x14ac:dyDescent="0.25">
      <c r="A81" s="32"/>
      <c r="B81" s="32"/>
      <c r="C81" s="32"/>
      <c r="D81" s="32"/>
      <c r="E81" s="32"/>
      <c r="F81" s="32"/>
    </row>
  </sheetData>
  <mergeCells count="17">
    <mergeCell ref="C74:F74"/>
    <mergeCell ref="D61:F61"/>
    <mergeCell ref="D62:F62"/>
    <mergeCell ref="D59:F59"/>
    <mergeCell ref="A76:F81"/>
    <mergeCell ref="C66:F66"/>
    <mergeCell ref="C67:F67"/>
    <mergeCell ref="C68:F68"/>
    <mergeCell ref="C69:F69"/>
    <mergeCell ref="C70:F70"/>
    <mergeCell ref="C71:F71"/>
    <mergeCell ref="B53:F53"/>
    <mergeCell ref="B5:F5"/>
    <mergeCell ref="B49:F49"/>
    <mergeCell ref="B50:F50"/>
    <mergeCell ref="B51:F51"/>
    <mergeCell ref="B52:F52"/>
  </mergeCells>
  <pageMargins left="0.7" right="0.7" top="0.75" bottom="0.75" header="0.3" footer="0.3"/>
  <pageSetup paperSize="9" scale="80" orientation="portrait" horizontalDpi="1200" verticalDpi="1200" r:id="rId1"/>
  <rowBreaks count="1" manualBreakCount="1">
    <brk id="4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0AB5-0B31-433D-9B25-5B3DB37901D7}">
  <dimension ref="A1:D228"/>
  <sheetViews>
    <sheetView tabSelected="1" view="pageBreakPreview" topLeftCell="A123" zoomScale="130" zoomScaleNormal="100" zoomScaleSheetLayoutView="130" workbookViewId="0">
      <selection activeCell="B6" sqref="B6"/>
    </sheetView>
  </sheetViews>
  <sheetFormatPr defaultRowHeight="15" x14ac:dyDescent="0.25"/>
  <cols>
    <col min="1" max="1" width="9.140625" style="21"/>
    <col min="2" max="2" width="70.140625" style="22" customWidth="1"/>
    <col min="3" max="3" width="11.85546875" style="24" customWidth="1"/>
    <col min="4" max="4" width="14.85546875" style="22" customWidth="1"/>
  </cols>
  <sheetData>
    <row r="1" spans="1:4" ht="15.75" x14ac:dyDescent="0.25">
      <c r="A1" s="28" t="s">
        <v>64</v>
      </c>
      <c r="B1" s="12"/>
      <c r="C1" s="16"/>
      <c r="D1" s="12"/>
    </row>
    <row r="2" spans="1:4" x14ac:dyDescent="0.25">
      <c r="A2" s="13" t="s">
        <v>42</v>
      </c>
      <c r="B2" s="12"/>
      <c r="C2" s="17" t="s">
        <v>43</v>
      </c>
      <c r="D2" s="26" t="s">
        <v>44</v>
      </c>
    </row>
    <row r="3" spans="1:4" x14ac:dyDescent="0.25">
      <c r="A3" s="15" t="s">
        <v>45</v>
      </c>
      <c r="B3" s="12" t="s">
        <v>46</v>
      </c>
      <c r="C3" s="16">
        <v>0.15</v>
      </c>
      <c r="D3" s="12" t="s">
        <v>260</v>
      </c>
    </row>
    <row r="4" spans="1:4" x14ac:dyDescent="0.25">
      <c r="A4" s="15" t="s">
        <v>47</v>
      </c>
      <c r="B4" s="12" t="s">
        <v>48</v>
      </c>
      <c r="C4" s="16">
        <v>0.37</v>
      </c>
      <c r="D4" s="12" t="s">
        <v>260</v>
      </c>
    </row>
    <row r="5" spans="1:4" x14ac:dyDescent="0.25">
      <c r="A5" s="15" t="s">
        <v>49</v>
      </c>
      <c r="B5" s="12" t="s">
        <v>50</v>
      </c>
      <c r="C5" s="16">
        <v>0.48</v>
      </c>
      <c r="D5" s="12" t="s">
        <v>260</v>
      </c>
    </row>
    <row r="6" spans="1:4" x14ac:dyDescent="0.25">
      <c r="A6" s="15" t="s">
        <v>200</v>
      </c>
      <c r="B6" s="12" t="s">
        <v>51</v>
      </c>
      <c r="C6" s="16">
        <v>0.35</v>
      </c>
      <c r="D6" s="12" t="s">
        <v>260</v>
      </c>
    </row>
    <row r="7" spans="1:4" x14ac:dyDescent="0.25">
      <c r="A7" s="15" t="s">
        <v>201</v>
      </c>
      <c r="B7" s="12" t="s">
        <v>52</v>
      </c>
      <c r="C7" s="16">
        <v>0.89</v>
      </c>
      <c r="D7" s="12" t="s">
        <v>260</v>
      </c>
    </row>
    <row r="8" spans="1:4" x14ac:dyDescent="0.25">
      <c r="A8" s="15" t="s">
        <v>202</v>
      </c>
      <c r="B8" s="12" t="s">
        <v>53</v>
      </c>
      <c r="C8" s="16">
        <v>0.25</v>
      </c>
      <c r="D8" s="12" t="s">
        <v>260</v>
      </c>
    </row>
    <row r="9" spans="1:4" x14ac:dyDescent="0.25">
      <c r="A9" s="15" t="s">
        <v>203</v>
      </c>
      <c r="B9" s="12" t="s">
        <v>54</v>
      </c>
      <c r="C9" s="16">
        <v>0.14000000000000001</v>
      </c>
      <c r="D9" s="12" t="s">
        <v>260</v>
      </c>
    </row>
    <row r="10" spans="1:4" x14ac:dyDescent="0.25">
      <c r="A10" s="15" t="s">
        <v>204</v>
      </c>
      <c r="B10" s="12" t="s">
        <v>55</v>
      </c>
      <c r="C10" s="16">
        <v>7.0000000000000007E-2</v>
      </c>
      <c r="D10" s="12" t="s">
        <v>260</v>
      </c>
    </row>
    <row r="11" spans="1:4" x14ac:dyDescent="0.25">
      <c r="A11" s="15" t="s">
        <v>205</v>
      </c>
      <c r="B11" s="12" t="s">
        <v>56</v>
      </c>
      <c r="C11" s="16">
        <v>0.1</v>
      </c>
      <c r="D11" s="12" t="s">
        <v>260</v>
      </c>
    </row>
    <row r="12" spans="1:4" x14ac:dyDescent="0.25">
      <c r="A12" s="15" t="s">
        <v>206</v>
      </c>
      <c r="B12" s="12" t="s">
        <v>57</v>
      </c>
      <c r="C12" s="16">
        <v>0.2</v>
      </c>
      <c r="D12" s="12" t="s">
        <v>260</v>
      </c>
    </row>
    <row r="13" spans="1:4" x14ac:dyDescent="0.25">
      <c r="A13" s="15" t="s">
        <v>207</v>
      </c>
      <c r="B13" s="12" t="s">
        <v>58</v>
      </c>
      <c r="C13" s="16">
        <v>0.22</v>
      </c>
      <c r="D13" s="12" t="s">
        <v>260</v>
      </c>
    </row>
    <row r="14" spans="1:4" x14ac:dyDescent="0.25">
      <c r="A14" s="15" t="s">
        <v>208</v>
      </c>
      <c r="B14" s="12" t="s">
        <v>59</v>
      </c>
      <c r="C14" s="16">
        <v>0.22</v>
      </c>
      <c r="D14" s="12" t="s">
        <v>261</v>
      </c>
    </row>
    <row r="15" spans="1:4" x14ac:dyDescent="0.25">
      <c r="A15" s="15" t="s">
        <v>209</v>
      </c>
      <c r="B15" s="12" t="s">
        <v>60</v>
      </c>
      <c r="C15" s="16">
        <v>0.22</v>
      </c>
      <c r="D15" s="12" t="s">
        <v>261</v>
      </c>
    </row>
    <row r="16" spans="1:4" x14ac:dyDescent="0.25">
      <c r="A16" s="15" t="s">
        <v>210</v>
      </c>
      <c r="B16" s="12" t="s">
        <v>62</v>
      </c>
      <c r="C16" s="16">
        <v>0.53500000000000003</v>
      </c>
      <c r="D16" s="12" t="s">
        <v>260</v>
      </c>
    </row>
    <row r="17" spans="1:4" x14ac:dyDescent="0.25">
      <c r="A17" s="15" t="s">
        <v>211</v>
      </c>
      <c r="B17" s="12" t="s">
        <v>88</v>
      </c>
      <c r="C17" s="16">
        <v>0.55000000000000004</v>
      </c>
      <c r="D17" s="12" t="s">
        <v>260</v>
      </c>
    </row>
    <row r="18" spans="1:4" x14ac:dyDescent="0.25">
      <c r="A18" s="15" t="s">
        <v>212</v>
      </c>
      <c r="B18" s="12" t="s">
        <v>89</v>
      </c>
      <c r="C18" s="16">
        <v>0.16</v>
      </c>
      <c r="D18" s="12" t="s">
        <v>260</v>
      </c>
    </row>
    <row r="19" spans="1:4" x14ac:dyDescent="0.25">
      <c r="A19" s="15" t="s">
        <v>213</v>
      </c>
      <c r="B19" s="12" t="s">
        <v>90</v>
      </c>
      <c r="C19" s="16">
        <v>0.8</v>
      </c>
      <c r="D19" s="12" t="s">
        <v>260</v>
      </c>
    </row>
    <row r="20" spans="1:4" x14ac:dyDescent="0.25">
      <c r="A20" s="15" t="s">
        <v>214</v>
      </c>
      <c r="B20" s="12" t="s">
        <v>91</v>
      </c>
      <c r="C20" s="16">
        <v>0.1</v>
      </c>
      <c r="D20" s="12" t="s">
        <v>260</v>
      </c>
    </row>
    <row r="21" spans="1:4" x14ac:dyDescent="0.25">
      <c r="A21" s="15" t="s">
        <v>215</v>
      </c>
      <c r="B21" s="12" t="s">
        <v>92</v>
      </c>
      <c r="C21" s="16">
        <v>0.8</v>
      </c>
      <c r="D21" s="12" t="s">
        <v>260</v>
      </c>
    </row>
    <row r="22" spans="1:4" x14ac:dyDescent="0.25">
      <c r="A22" s="15" t="s">
        <v>216</v>
      </c>
      <c r="B22" s="12" t="s">
        <v>93</v>
      </c>
      <c r="C22" s="16">
        <v>0.1</v>
      </c>
      <c r="D22" s="12" t="s">
        <v>260</v>
      </c>
    </row>
    <row r="23" spans="1:4" x14ac:dyDescent="0.25">
      <c r="A23" s="15" t="s">
        <v>217</v>
      </c>
      <c r="B23" s="12" t="s">
        <v>94</v>
      </c>
      <c r="C23" s="16">
        <v>0.54</v>
      </c>
      <c r="D23" s="12" t="s">
        <v>260</v>
      </c>
    </row>
    <row r="24" spans="1:4" x14ac:dyDescent="0.25">
      <c r="A24" s="15" t="s">
        <v>218</v>
      </c>
      <c r="B24" s="12" t="s">
        <v>95</v>
      </c>
      <c r="C24" s="16">
        <v>0.2</v>
      </c>
      <c r="D24" s="12" t="s">
        <v>260</v>
      </c>
    </row>
    <row r="25" spans="1:4" x14ac:dyDescent="0.25">
      <c r="A25" s="15"/>
      <c r="B25" s="14" t="s">
        <v>63</v>
      </c>
      <c r="C25" s="17">
        <f>SUM(C3:C24)</f>
        <v>7.4450000000000003</v>
      </c>
      <c r="D25" s="12"/>
    </row>
    <row r="26" spans="1:4" x14ac:dyDescent="0.25">
      <c r="A26" s="15"/>
      <c r="B26" s="12"/>
      <c r="C26" s="16"/>
      <c r="D26" s="12"/>
    </row>
    <row r="27" spans="1:4" x14ac:dyDescent="0.25">
      <c r="A27" s="13" t="s">
        <v>65</v>
      </c>
      <c r="B27" s="12"/>
      <c r="C27" s="17" t="s">
        <v>43</v>
      </c>
      <c r="D27" s="26" t="s">
        <v>44</v>
      </c>
    </row>
    <row r="28" spans="1:4" x14ac:dyDescent="0.25">
      <c r="A28" s="15" t="s">
        <v>152</v>
      </c>
      <c r="B28" s="12" t="s">
        <v>67</v>
      </c>
      <c r="C28" s="16">
        <v>0.15</v>
      </c>
      <c r="D28" s="12" t="s">
        <v>260</v>
      </c>
    </row>
    <row r="29" spans="1:4" x14ac:dyDescent="0.25">
      <c r="A29" s="15" t="s">
        <v>154</v>
      </c>
      <c r="B29" s="12" t="s">
        <v>69</v>
      </c>
      <c r="C29" s="16">
        <v>0.18</v>
      </c>
      <c r="D29" s="12" t="s">
        <v>260</v>
      </c>
    </row>
    <row r="30" spans="1:4" x14ac:dyDescent="0.25">
      <c r="A30" s="15" t="s">
        <v>156</v>
      </c>
      <c r="B30" s="12" t="s">
        <v>71</v>
      </c>
      <c r="C30" s="16">
        <v>0.37</v>
      </c>
      <c r="D30" s="12" t="s">
        <v>260</v>
      </c>
    </row>
    <row r="31" spans="1:4" x14ac:dyDescent="0.25">
      <c r="A31" s="15" t="s">
        <v>158</v>
      </c>
      <c r="B31" s="12" t="s">
        <v>73</v>
      </c>
      <c r="C31" s="16">
        <v>7.0000000000000007E-2</v>
      </c>
      <c r="D31" s="12" t="s">
        <v>260</v>
      </c>
    </row>
    <row r="32" spans="1:4" x14ac:dyDescent="0.25">
      <c r="A32" s="15" t="s">
        <v>96</v>
      </c>
      <c r="B32" s="12" t="s">
        <v>75</v>
      </c>
      <c r="C32" s="16">
        <v>0.17</v>
      </c>
      <c r="D32" s="12" t="s">
        <v>260</v>
      </c>
    </row>
    <row r="33" spans="1:4" x14ac:dyDescent="0.25">
      <c r="A33" s="15" t="s">
        <v>98</v>
      </c>
      <c r="B33" s="12" t="s">
        <v>77</v>
      </c>
      <c r="C33" s="16">
        <v>0.34</v>
      </c>
      <c r="D33" s="12" t="s">
        <v>260</v>
      </c>
    </row>
    <row r="34" spans="1:4" ht="13.5" customHeight="1" x14ac:dyDescent="0.25">
      <c r="A34" s="15" t="s">
        <v>66</v>
      </c>
      <c r="B34" s="12" t="s">
        <v>79</v>
      </c>
      <c r="C34" s="16">
        <v>0.41</v>
      </c>
      <c r="D34" s="12" t="s">
        <v>260</v>
      </c>
    </row>
    <row r="35" spans="1:4" x14ac:dyDescent="0.25">
      <c r="A35" s="15" t="s">
        <v>68</v>
      </c>
      <c r="B35" s="12" t="s">
        <v>97</v>
      </c>
      <c r="C35" s="16">
        <v>0.05</v>
      </c>
      <c r="D35" s="12" t="s">
        <v>260</v>
      </c>
    </row>
    <row r="36" spans="1:4" x14ac:dyDescent="0.25">
      <c r="A36" s="15" t="s">
        <v>70</v>
      </c>
      <c r="B36" s="12" t="s">
        <v>99</v>
      </c>
      <c r="C36" s="16">
        <v>0.46</v>
      </c>
      <c r="D36" s="12" t="s">
        <v>260</v>
      </c>
    </row>
    <row r="37" spans="1:4" x14ac:dyDescent="0.25">
      <c r="A37" s="15" t="s">
        <v>72</v>
      </c>
      <c r="B37" s="12" t="s">
        <v>259</v>
      </c>
      <c r="C37" s="16">
        <v>0.1</v>
      </c>
      <c r="D37" s="12" t="s">
        <v>260</v>
      </c>
    </row>
    <row r="38" spans="1:4" x14ac:dyDescent="0.25">
      <c r="A38" s="15"/>
      <c r="B38" s="14" t="s">
        <v>63</v>
      </c>
      <c r="C38" s="17">
        <f>SUM(C28:C37)</f>
        <v>2.3000000000000003</v>
      </c>
      <c r="D38" s="12"/>
    </row>
    <row r="39" spans="1:4" x14ac:dyDescent="0.25">
      <c r="A39" s="15"/>
      <c r="B39" s="12"/>
      <c r="C39" s="16"/>
      <c r="D39" s="12"/>
    </row>
    <row r="40" spans="1:4" ht="15.75" x14ac:dyDescent="0.25">
      <c r="A40" s="28" t="s">
        <v>87</v>
      </c>
      <c r="B40" s="12"/>
      <c r="C40" s="16"/>
      <c r="D40" s="12"/>
    </row>
    <row r="41" spans="1:4" x14ac:dyDescent="0.25">
      <c r="A41" s="13" t="s">
        <v>80</v>
      </c>
      <c r="B41" s="12"/>
      <c r="C41" s="16"/>
      <c r="D41" s="12"/>
    </row>
    <row r="42" spans="1:4" x14ac:dyDescent="0.25">
      <c r="A42" s="15" t="s">
        <v>74</v>
      </c>
      <c r="B42" s="12" t="s">
        <v>82</v>
      </c>
      <c r="C42" s="16"/>
      <c r="D42" s="12" t="s">
        <v>262</v>
      </c>
    </row>
    <row r="43" spans="1:4" x14ac:dyDescent="0.25">
      <c r="A43" s="15" t="s">
        <v>76</v>
      </c>
      <c r="B43" s="12" t="s">
        <v>256</v>
      </c>
      <c r="C43" s="16"/>
      <c r="D43" s="12" t="s">
        <v>262</v>
      </c>
    </row>
    <row r="44" spans="1:4" x14ac:dyDescent="0.25">
      <c r="A44" s="15" t="s">
        <v>78</v>
      </c>
      <c r="B44" s="12" t="s">
        <v>85</v>
      </c>
      <c r="C44" s="16"/>
      <c r="D44" s="12" t="s">
        <v>262</v>
      </c>
    </row>
    <row r="45" spans="1:4" x14ac:dyDescent="0.25">
      <c r="A45" s="15" t="s">
        <v>81</v>
      </c>
      <c r="B45" s="12" t="s">
        <v>257</v>
      </c>
      <c r="C45" s="16"/>
      <c r="D45" s="12" t="s">
        <v>262</v>
      </c>
    </row>
    <row r="46" spans="1:4" x14ac:dyDescent="0.25">
      <c r="A46" s="15" t="s">
        <v>187</v>
      </c>
      <c r="B46" s="12" t="s">
        <v>101</v>
      </c>
      <c r="C46" s="16"/>
      <c r="D46" s="12" t="s">
        <v>262</v>
      </c>
    </row>
    <row r="47" spans="1:4" x14ac:dyDescent="0.25">
      <c r="A47" s="15" t="s">
        <v>188</v>
      </c>
      <c r="B47" s="12" t="s">
        <v>103</v>
      </c>
      <c r="C47" s="16"/>
      <c r="D47" s="12" t="s">
        <v>262</v>
      </c>
    </row>
    <row r="48" spans="1:4" x14ac:dyDescent="0.25">
      <c r="A48" s="15" t="s">
        <v>83</v>
      </c>
      <c r="B48" s="12" t="s">
        <v>105</v>
      </c>
      <c r="C48" s="16"/>
      <c r="D48" s="12" t="s">
        <v>262</v>
      </c>
    </row>
    <row r="49" spans="1:4" x14ac:dyDescent="0.25">
      <c r="A49" s="15" t="s">
        <v>84</v>
      </c>
      <c r="B49" s="12" t="s">
        <v>107</v>
      </c>
      <c r="C49" s="16"/>
      <c r="D49" s="12" t="s">
        <v>262</v>
      </c>
    </row>
    <row r="50" spans="1:4" x14ac:dyDescent="0.25">
      <c r="A50" s="15" t="s">
        <v>100</v>
      </c>
      <c r="B50" s="12" t="s">
        <v>109</v>
      </c>
      <c r="C50" s="16"/>
      <c r="D50" s="12" t="s">
        <v>262</v>
      </c>
    </row>
    <row r="51" spans="1:4" x14ac:dyDescent="0.25">
      <c r="A51" s="15" t="s">
        <v>102</v>
      </c>
      <c r="B51" s="12" t="s">
        <v>111</v>
      </c>
      <c r="C51" s="16"/>
      <c r="D51" s="12" t="s">
        <v>262</v>
      </c>
    </row>
    <row r="52" spans="1:4" x14ac:dyDescent="0.25">
      <c r="A52" s="15" t="s">
        <v>104</v>
      </c>
      <c r="B52" s="12" t="s">
        <v>113</v>
      </c>
      <c r="C52" s="16"/>
      <c r="D52" s="12" t="s">
        <v>262</v>
      </c>
    </row>
    <row r="53" spans="1:4" x14ac:dyDescent="0.25">
      <c r="A53" s="15" t="s">
        <v>106</v>
      </c>
      <c r="B53" s="12" t="s">
        <v>115</v>
      </c>
      <c r="C53" s="16"/>
      <c r="D53" s="12" t="s">
        <v>262</v>
      </c>
    </row>
    <row r="54" spans="1:4" x14ac:dyDescent="0.25">
      <c r="A54" s="15" t="s">
        <v>108</v>
      </c>
      <c r="B54" s="12" t="s">
        <v>117</v>
      </c>
      <c r="C54" s="16"/>
      <c r="D54" s="12" t="s">
        <v>262</v>
      </c>
    </row>
    <row r="55" spans="1:4" x14ac:dyDescent="0.25">
      <c r="A55" s="15" t="s">
        <v>110</v>
      </c>
      <c r="B55" s="12" t="s">
        <v>119</v>
      </c>
      <c r="C55" s="16"/>
      <c r="D55" s="12" t="s">
        <v>262</v>
      </c>
    </row>
    <row r="56" spans="1:4" x14ac:dyDescent="0.25">
      <c r="A56" s="15" t="s">
        <v>112</v>
      </c>
      <c r="B56" s="12" t="s">
        <v>121</v>
      </c>
      <c r="C56" s="16"/>
      <c r="D56" s="12" t="s">
        <v>262</v>
      </c>
    </row>
    <row r="57" spans="1:4" x14ac:dyDescent="0.25">
      <c r="A57" s="15" t="s">
        <v>168</v>
      </c>
      <c r="B57" s="12" t="s">
        <v>123</v>
      </c>
      <c r="C57" s="16"/>
      <c r="D57" s="12" t="s">
        <v>262</v>
      </c>
    </row>
    <row r="58" spans="1:4" x14ac:dyDescent="0.25">
      <c r="A58" s="15" t="s">
        <v>114</v>
      </c>
      <c r="B58" s="12" t="s">
        <v>125</v>
      </c>
      <c r="C58" s="16"/>
      <c r="D58" s="12" t="s">
        <v>262</v>
      </c>
    </row>
    <row r="59" spans="1:4" x14ac:dyDescent="0.25">
      <c r="A59" s="15" t="s">
        <v>116</v>
      </c>
      <c r="B59" s="12" t="s">
        <v>127</v>
      </c>
      <c r="C59" s="16"/>
      <c r="D59" s="12" t="s">
        <v>262</v>
      </c>
    </row>
    <row r="60" spans="1:4" x14ac:dyDescent="0.25">
      <c r="A60" s="15"/>
      <c r="B60" s="12"/>
      <c r="C60" s="16"/>
      <c r="D60" s="12"/>
    </row>
    <row r="61" spans="1:4" x14ac:dyDescent="0.25">
      <c r="A61" s="15"/>
      <c r="B61" s="12"/>
      <c r="C61" s="16"/>
      <c r="D61" s="12"/>
    </row>
    <row r="62" spans="1:4" ht="15.75" x14ac:dyDescent="0.25">
      <c r="A62" s="28" t="s">
        <v>258</v>
      </c>
      <c r="B62" s="12"/>
      <c r="C62" s="16"/>
      <c r="D62" s="12"/>
    </row>
    <row r="63" spans="1:4" x14ac:dyDescent="0.25">
      <c r="A63" s="13" t="s">
        <v>193</v>
      </c>
      <c r="B63" s="12"/>
      <c r="C63" s="17" t="s">
        <v>43</v>
      </c>
      <c r="D63" s="26" t="s">
        <v>44</v>
      </c>
    </row>
    <row r="64" spans="1:4" x14ac:dyDescent="0.25">
      <c r="A64" s="15" t="s">
        <v>118</v>
      </c>
      <c r="B64" s="12" t="s">
        <v>128</v>
      </c>
      <c r="C64" s="16">
        <v>0.5</v>
      </c>
      <c r="D64" s="12" t="s">
        <v>264</v>
      </c>
    </row>
    <row r="65" spans="1:4" x14ac:dyDescent="0.25">
      <c r="A65" s="15" t="s">
        <v>120</v>
      </c>
      <c r="B65" s="12" t="s">
        <v>129</v>
      </c>
      <c r="C65" s="16">
        <v>0.11</v>
      </c>
      <c r="D65" s="12" t="s">
        <v>264</v>
      </c>
    </row>
    <row r="66" spans="1:4" x14ac:dyDescent="0.25">
      <c r="A66" s="15" t="s">
        <v>122</v>
      </c>
      <c r="B66" s="12" t="s">
        <v>130</v>
      </c>
      <c r="C66" s="16">
        <v>0.16</v>
      </c>
      <c r="D66" s="12" t="s">
        <v>264</v>
      </c>
    </row>
    <row r="67" spans="1:4" x14ac:dyDescent="0.25">
      <c r="A67" s="15" t="s">
        <v>124</v>
      </c>
      <c r="B67" s="12" t="s">
        <v>131</v>
      </c>
      <c r="C67" s="16">
        <v>0.3</v>
      </c>
      <c r="D67" s="12" t="s">
        <v>264</v>
      </c>
    </row>
    <row r="68" spans="1:4" x14ac:dyDescent="0.25">
      <c r="A68" s="15" t="s">
        <v>190</v>
      </c>
      <c r="B68" s="12" t="s">
        <v>132</v>
      </c>
      <c r="C68" s="16">
        <v>0.1</v>
      </c>
      <c r="D68" s="12" t="s">
        <v>264</v>
      </c>
    </row>
    <row r="69" spans="1:4" x14ac:dyDescent="0.25">
      <c r="A69" s="15" t="s">
        <v>126</v>
      </c>
      <c r="B69" s="12" t="s">
        <v>133</v>
      </c>
      <c r="C69" s="16">
        <v>0.15</v>
      </c>
      <c r="D69" s="12" t="s">
        <v>264</v>
      </c>
    </row>
    <row r="70" spans="1:4" x14ac:dyDescent="0.25">
      <c r="A70" s="15" t="s">
        <v>189</v>
      </c>
      <c r="B70" s="12" t="s">
        <v>134</v>
      </c>
      <c r="C70" s="16">
        <v>0.1</v>
      </c>
      <c r="D70" s="12" t="s">
        <v>264</v>
      </c>
    </row>
    <row r="71" spans="1:4" x14ac:dyDescent="0.25">
      <c r="A71" s="15" t="s">
        <v>86</v>
      </c>
      <c r="B71" s="12" t="s">
        <v>135</v>
      </c>
      <c r="C71" s="16">
        <v>0.1</v>
      </c>
      <c r="D71" s="12" t="s">
        <v>264</v>
      </c>
    </row>
    <row r="72" spans="1:4" x14ac:dyDescent="0.25">
      <c r="A72" s="15" t="s">
        <v>219</v>
      </c>
      <c r="B72" s="12" t="s">
        <v>136</v>
      </c>
      <c r="C72" s="16">
        <v>0.1</v>
      </c>
      <c r="D72" s="12" t="s">
        <v>264</v>
      </c>
    </row>
    <row r="73" spans="1:4" x14ac:dyDescent="0.25">
      <c r="A73" s="15" t="s">
        <v>220</v>
      </c>
      <c r="B73" s="12" t="s">
        <v>137</v>
      </c>
      <c r="C73" s="16">
        <v>0.2</v>
      </c>
      <c r="D73" s="12" t="s">
        <v>264</v>
      </c>
    </row>
    <row r="74" spans="1:4" x14ac:dyDescent="0.25">
      <c r="A74" s="15" t="s">
        <v>221</v>
      </c>
      <c r="B74" s="12" t="s">
        <v>138</v>
      </c>
      <c r="C74" s="16">
        <v>0.15</v>
      </c>
      <c r="D74" s="12" t="s">
        <v>264</v>
      </c>
    </row>
    <row r="75" spans="1:4" x14ac:dyDescent="0.25">
      <c r="A75" s="15" t="s">
        <v>61</v>
      </c>
      <c r="B75" s="12" t="s">
        <v>139</v>
      </c>
      <c r="C75" s="16">
        <v>0.08</v>
      </c>
      <c r="D75" s="12" t="s">
        <v>264</v>
      </c>
    </row>
    <row r="76" spans="1:4" x14ac:dyDescent="0.25">
      <c r="A76" s="15" t="s">
        <v>222</v>
      </c>
      <c r="B76" s="12" t="s">
        <v>140</v>
      </c>
      <c r="C76" s="16">
        <v>0.08</v>
      </c>
      <c r="D76" s="12" t="s">
        <v>264</v>
      </c>
    </row>
    <row r="77" spans="1:4" x14ac:dyDescent="0.25">
      <c r="A77" s="15" t="s">
        <v>223</v>
      </c>
      <c r="B77" s="12" t="s">
        <v>141</v>
      </c>
      <c r="C77" s="16">
        <v>0.16</v>
      </c>
      <c r="D77" s="12" t="s">
        <v>264</v>
      </c>
    </row>
    <row r="78" spans="1:4" x14ac:dyDescent="0.25">
      <c r="A78" s="15" t="s">
        <v>224</v>
      </c>
      <c r="B78" s="12" t="s">
        <v>142</v>
      </c>
      <c r="C78" s="16">
        <v>0.7</v>
      </c>
      <c r="D78" s="12" t="s">
        <v>264</v>
      </c>
    </row>
    <row r="79" spans="1:4" x14ac:dyDescent="0.25">
      <c r="A79" s="15" t="s">
        <v>225</v>
      </c>
      <c r="B79" s="12" t="s">
        <v>143</v>
      </c>
      <c r="C79" s="16">
        <v>0.5</v>
      </c>
      <c r="D79" s="12" t="s">
        <v>265</v>
      </c>
    </row>
    <row r="80" spans="1:4" x14ac:dyDescent="0.25">
      <c r="A80" s="15" t="s">
        <v>226</v>
      </c>
      <c r="B80" s="12" t="s">
        <v>144</v>
      </c>
      <c r="C80" s="16">
        <v>0.1</v>
      </c>
      <c r="D80" s="12" t="s">
        <v>265</v>
      </c>
    </row>
    <row r="81" spans="1:4" x14ac:dyDescent="0.25">
      <c r="A81" s="15" t="s">
        <v>244</v>
      </c>
      <c r="B81" s="12" t="s">
        <v>145</v>
      </c>
      <c r="C81" s="16">
        <v>0.1</v>
      </c>
      <c r="D81" s="12" t="s">
        <v>265</v>
      </c>
    </row>
    <row r="82" spans="1:4" x14ac:dyDescent="0.25">
      <c r="A82" s="15" t="s">
        <v>245</v>
      </c>
      <c r="B82" s="12" t="s">
        <v>146</v>
      </c>
      <c r="C82" s="16">
        <v>0.12</v>
      </c>
      <c r="D82" s="12" t="s">
        <v>265</v>
      </c>
    </row>
    <row r="83" spans="1:4" x14ac:dyDescent="0.25">
      <c r="A83" s="15" t="s">
        <v>246</v>
      </c>
      <c r="B83" s="12" t="s">
        <v>147</v>
      </c>
      <c r="C83" s="16">
        <v>0.2</v>
      </c>
      <c r="D83" s="12" t="s">
        <v>265</v>
      </c>
    </row>
    <row r="84" spans="1:4" x14ac:dyDescent="0.25">
      <c r="A84" s="15" t="s">
        <v>247</v>
      </c>
      <c r="B84" s="12" t="s">
        <v>148</v>
      </c>
      <c r="C84" s="16">
        <v>1.194</v>
      </c>
      <c r="D84" s="12" t="s">
        <v>265</v>
      </c>
    </row>
    <row r="85" spans="1:4" x14ac:dyDescent="0.25">
      <c r="A85" s="15" t="s">
        <v>248</v>
      </c>
      <c r="B85" s="12" t="s">
        <v>149</v>
      </c>
      <c r="C85" s="16">
        <f>1.862-1.569</f>
        <v>0.29300000000000015</v>
      </c>
      <c r="D85" s="12" t="s">
        <v>265</v>
      </c>
    </row>
    <row r="86" spans="1:4" x14ac:dyDescent="0.25">
      <c r="A86" s="15" t="s">
        <v>249</v>
      </c>
      <c r="B86" s="12" t="s">
        <v>163</v>
      </c>
      <c r="C86" s="16">
        <v>0.2</v>
      </c>
      <c r="D86" s="12" t="s">
        <v>263</v>
      </c>
    </row>
    <row r="87" spans="1:4" x14ac:dyDescent="0.25">
      <c r="A87" s="15"/>
      <c r="B87" s="14" t="s">
        <v>63</v>
      </c>
      <c r="C87" s="17">
        <f>SUM(C64:C86)</f>
        <v>5.697000000000001</v>
      </c>
      <c r="D87" s="12"/>
    </row>
    <row r="88" spans="1:4" x14ac:dyDescent="0.25">
      <c r="A88" s="15"/>
      <c r="B88" s="14"/>
      <c r="C88" s="17"/>
      <c r="D88" s="12"/>
    </row>
    <row r="89" spans="1:4" x14ac:dyDescent="0.25">
      <c r="A89" s="13" t="s">
        <v>194</v>
      </c>
      <c r="B89" s="12"/>
      <c r="C89" s="16"/>
      <c r="D89" s="12"/>
    </row>
    <row r="90" spans="1:4" x14ac:dyDescent="0.25">
      <c r="A90" s="15" t="s">
        <v>250</v>
      </c>
      <c r="B90" s="12" t="s">
        <v>150</v>
      </c>
      <c r="C90" s="16">
        <v>0.08</v>
      </c>
      <c r="D90" s="12" t="s">
        <v>264</v>
      </c>
    </row>
    <row r="91" spans="1:4" x14ac:dyDescent="0.25">
      <c r="A91" s="15" t="s">
        <v>251</v>
      </c>
      <c r="B91" s="12" t="s">
        <v>151</v>
      </c>
      <c r="C91" s="16">
        <v>0.76</v>
      </c>
      <c r="D91" s="12" t="s">
        <v>264</v>
      </c>
    </row>
    <row r="92" spans="1:4" x14ac:dyDescent="0.25">
      <c r="A92" s="15" t="s">
        <v>252</v>
      </c>
      <c r="B92" s="12" t="s">
        <v>153</v>
      </c>
      <c r="C92" s="16">
        <v>0.2</v>
      </c>
      <c r="D92" s="12" t="s">
        <v>264</v>
      </c>
    </row>
    <row r="93" spans="1:4" x14ac:dyDescent="0.25">
      <c r="A93" s="15" t="s">
        <v>253</v>
      </c>
      <c r="B93" s="12" t="s">
        <v>155</v>
      </c>
      <c r="C93" s="16">
        <v>0.26</v>
      </c>
      <c r="D93" s="12" t="s">
        <v>264</v>
      </c>
    </row>
    <row r="94" spans="1:4" x14ac:dyDescent="0.25">
      <c r="A94" s="15" t="s">
        <v>254</v>
      </c>
      <c r="B94" s="12" t="s">
        <v>157</v>
      </c>
      <c r="C94" s="16">
        <v>0.1</v>
      </c>
      <c r="D94" s="12" t="s">
        <v>264</v>
      </c>
    </row>
    <row r="95" spans="1:4" x14ac:dyDescent="0.25">
      <c r="A95" s="15" t="s">
        <v>255</v>
      </c>
      <c r="B95" s="12" t="s">
        <v>159</v>
      </c>
      <c r="C95" s="16">
        <v>0.14000000000000001</v>
      </c>
      <c r="D95" s="12" t="s">
        <v>264</v>
      </c>
    </row>
    <row r="96" spans="1:4" x14ac:dyDescent="0.25">
      <c r="A96" s="15" t="s">
        <v>227</v>
      </c>
      <c r="B96" s="12" t="s">
        <v>160</v>
      </c>
      <c r="C96" s="16">
        <v>0.2</v>
      </c>
      <c r="D96" s="12" t="s">
        <v>264</v>
      </c>
    </row>
    <row r="97" spans="1:4" x14ac:dyDescent="0.25">
      <c r="A97" s="15" t="s">
        <v>228</v>
      </c>
      <c r="B97" s="12" t="s">
        <v>161</v>
      </c>
      <c r="C97" s="16">
        <v>0.27</v>
      </c>
      <c r="D97" s="12" t="s">
        <v>265</v>
      </c>
    </row>
    <row r="98" spans="1:4" x14ac:dyDescent="0.25">
      <c r="A98" s="15"/>
      <c r="B98" s="14" t="s">
        <v>63</v>
      </c>
      <c r="C98" s="17">
        <f>SUM(C90:C97)</f>
        <v>2.0099999999999998</v>
      </c>
      <c r="D98" s="12"/>
    </row>
    <row r="99" spans="1:4" x14ac:dyDescent="0.25">
      <c r="A99" s="15"/>
      <c r="B99" s="12"/>
      <c r="C99" s="16"/>
      <c r="D99" s="12"/>
    </row>
    <row r="100" spans="1:4" x14ac:dyDescent="0.25">
      <c r="A100" s="13" t="s">
        <v>195</v>
      </c>
      <c r="B100" s="12"/>
      <c r="C100" s="16"/>
      <c r="D100" s="12"/>
    </row>
    <row r="101" spans="1:4" x14ac:dyDescent="0.25">
      <c r="A101" s="15" t="s">
        <v>229</v>
      </c>
      <c r="B101" s="12" t="s">
        <v>162</v>
      </c>
      <c r="C101" s="16"/>
      <c r="D101" s="12" t="s">
        <v>264</v>
      </c>
    </row>
    <row r="102" spans="1:4" x14ac:dyDescent="0.25">
      <c r="A102" s="15" t="s">
        <v>230</v>
      </c>
      <c r="B102" s="12" t="s">
        <v>178</v>
      </c>
      <c r="C102" s="16"/>
      <c r="D102" s="12" t="s">
        <v>263</v>
      </c>
    </row>
    <row r="103" spans="1:4" x14ac:dyDescent="0.25">
      <c r="A103" s="15"/>
      <c r="B103" s="12"/>
      <c r="C103" s="16"/>
      <c r="D103" s="12"/>
    </row>
    <row r="104" spans="1:4" ht="15.75" x14ac:dyDescent="0.25">
      <c r="A104" s="28" t="s">
        <v>267</v>
      </c>
      <c r="B104" s="12"/>
      <c r="C104" s="16"/>
      <c r="D104" s="12"/>
    </row>
    <row r="105" spans="1:4" x14ac:dyDescent="0.25">
      <c r="A105" s="13" t="s">
        <v>192</v>
      </c>
      <c r="B105" s="12"/>
      <c r="C105" s="17" t="s">
        <v>43</v>
      </c>
      <c r="D105" s="20" t="s">
        <v>164</v>
      </c>
    </row>
    <row r="106" spans="1:4" x14ac:dyDescent="0.25">
      <c r="A106" s="15"/>
      <c r="B106" s="12"/>
      <c r="C106" s="16"/>
      <c r="D106" s="12"/>
    </row>
    <row r="107" spans="1:4" x14ac:dyDescent="0.25">
      <c r="A107" s="15" t="s">
        <v>231</v>
      </c>
      <c r="B107" s="12" t="s">
        <v>165</v>
      </c>
      <c r="C107" s="16">
        <v>0.36</v>
      </c>
      <c r="D107" s="12" t="s">
        <v>269</v>
      </c>
    </row>
    <row r="108" spans="1:4" x14ac:dyDescent="0.25">
      <c r="A108" s="15" t="s">
        <v>232</v>
      </c>
      <c r="B108" s="12" t="s">
        <v>166</v>
      </c>
      <c r="C108" s="16">
        <v>0.21</v>
      </c>
      <c r="D108" s="12" t="s">
        <v>269</v>
      </c>
    </row>
    <row r="109" spans="1:4" x14ac:dyDescent="0.25">
      <c r="A109" s="15" t="s">
        <v>233</v>
      </c>
      <c r="B109" s="12" t="s">
        <v>167</v>
      </c>
      <c r="C109" s="16">
        <v>0.37</v>
      </c>
      <c r="D109" s="12" t="s">
        <v>268</v>
      </c>
    </row>
    <row r="110" spans="1:4" x14ac:dyDescent="0.25">
      <c r="A110" s="15" t="s">
        <v>234</v>
      </c>
      <c r="B110" s="12" t="s">
        <v>170</v>
      </c>
      <c r="C110" s="16">
        <v>0.5</v>
      </c>
      <c r="D110" s="12" t="s">
        <v>270</v>
      </c>
    </row>
    <row r="111" spans="1:4" x14ac:dyDescent="0.25">
      <c r="A111" s="15" t="s">
        <v>235</v>
      </c>
      <c r="B111" s="12" t="s">
        <v>171</v>
      </c>
      <c r="C111" s="16">
        <v>0.26</v>
      </c>
      <c r="D111" s="12" t="s">
        <v>270</v>
      </c>
    </row>
    <row r="112" spans="1:4" x14ac:dyDescent="0.25">
      <c r="A112" s="15" t="s">
        <v>236</v>
      </c>
      <c r="B112" s="18" t="s">
        <v>172</v>
      </c>
      <c r="C112" s="16">
        <v>0.12</v>
      </c>
      <c r="D112" s="12" t="s">
        <v>270</v>
      </c>
    </row>
    <row r="113" spans="1:4" x14ac:dyDescent="0.25">
      <c r="A113" s="15" t="s">
        <v>237</v>
      </c>
      <c r="B113" s="12" t="s">
        <v>176</v>
      </c>
      <c r="C113" s="16">
        <v>0.1</v>
      </c>
      <c r="D113" s="12" t="s">
        <v>271</v>
      </c>
    </row>
    <row r="114" spans="1:4" x14ac:dyDescent="0.25">
      <c r="A114" s="15" t="s">
        <v>238</v>
      </c>
      <c r="B114" s="12" t="s">
        <v>169</v>
      </c>
      <c r="C114" s="16">
        <v>1.3</v>
      </c>
      <c r="D114" s="12" t="s">
        <v>266</v>
      </c>
    </row>
    <row r="115" spans="1:4" x14ac:dyDescent="0.25">
      <c r="A115" s="15" t="s">
        <v>239</v>
      </c>
      <c r="B115" s="12" t="s">
        <v>174</v>
      </c>
      <c r="C115" s="16">
        <v>0.06</v>
      </c>
      <c r="D115" s="12" t="s">
        <v>266</v>
      </c>
    </row>
    <row r="116" spans="1:4" x14ac:dyDescent="0.25">
      <c r="A116" s="15" t="s">
        <v>240</v>
      </c>
      <c r="B116" s="12" t="s">
        <v>175</v>
      </c>
      <c r="C116" s="16">
        <v>0.26</v>
      </c>
      <c r="D116" s="12" t="s">
        <v>266</v>
      </c>
    </row>
    <row r="117" spans="1:4" x14ac:dyDescent="0.25">
      <c r="A117" s="15"/>
      <c r="B117" s="12"/>
      <c r="C117" s="17">
        <f>SUM(C107:C116)</f>
        <v>3.54</v>
      </c>
      <c r="D117" s="12"/>
    </row>
    <row r="118" spans="1:4" x14ac:dyDescent="0.25">
      <c r="A118" s="15"/>
      <c r="B118" s="12"/>
      <c r="C118" s="17"/>
      <c r="D118" s="12"/>
    </row>
    <row r="119" spans="1:4" x14ac:dyDescent="0.25">
      <c r="A119" s="13" t="s">
        <v>173</v>
      </c>
      <c r="B119" s="12"/>
      <c r="C119" s="16"/>
      <c r="D119" s="12"/>
    </row>
    <row r="120" spans="1:4" x14ac:dyDescent="0.25">
      <c r="A120" s="15" t="s">
        <v>241</v>
      </c>
      <c r="B120" s="12" t="s">
        <v>191</v>
      </c>
      <c r="C120" s="16"/>
      <c r="D120" s="12" t="s">
        <v>269</v>
      </c>
    </row>
    <row r="122" spans="1:4" ht="18.75" x14ac:dyDescent="0.3">
      <c r="A122" s="19" t="s">
        <v>198</v>
      </c>
      <c r="B122" s="15"/>
      <c r="C122" s="16"/>
      <c r="D122" s="12"/>
    </row>
    <row r="123" spans="1:4" x14ac:dyDescent="0.25">
      <c r="A123" s="12" t="s">
        <v>179</v>
      </c>
      <c r="B123" s="20" t="s">
        <v>7</v>
      </c>
      <c r="C123" s="17" t="s">
        <v>12</v>
      </c>
      <c r="D123" s="20" t="s">
        <v>44</v>
      </c>
    </row>
    <row r="124" spans="1:4" x14ac:dyDescent="0.25">
      <c r="A124" s="15" t="str">
        <f t="shared" ref="A124:D134" si="0">+A3</f>
        <v xml:space="preserve">1. </v>
      </c>
      <c r="B124" s="15" t="str">
        <f t="shared" si="0"/>
        <v>Koulukuja</v>
      </c>
      <c r="C124" s="16">
        <f t="shared" si="0"/>
        <v>0.15</v>
      </c>
      <c r="D124" s="15" t="str">
        <f t="shared" si="0"/>
        <v>Keskusta 1</v>
      </c>
    </row>
    <row r="125" spans="1:4" x14ac:dyDescent="0.25">
      <c r="A125" s="12" t="str">
        <f t="shared" si="0"/>
        <v>2.</v>
      </c>
      <c r="B125" s="12" t="str">
        <f t="shared" si="0"/>
        <v>Keskustie</v>
      </c>
      <c r="C125" s="16">
        <f t="shared" si="0"/>
        <v>0.37</v>
      </c>
      <c r="D125" s="12" t="str">
        <f t="shared" si="0"/>
        <v>Keskusta 1</v>
      </c>
    </row>
    <row r="126" spans="1:4" x14ac:dyDescent="0.25">
      <c r="A126" s="12" t="str">
        <f t="shared" si="0"/>
        <v>3.</v>
      </c>
      <c r="B126" s="12" t="str">
        <f t="shared" si="0"/>
        <v>Kinniäntie</v>
      </c>
      <c r="C126" s="16">
        <f t="shared" si="0"/>
        <v>0.48</v>
      </c>
      <c r="D126" s="12" t="str">
        <f t="shared" si="0"/>
        <v>Keskusta 1</v>
      </c>
    </row>
    <row r="127" spans="1:4" x14ac:dyDescent="0.25">
      <c r="A127" s="12" t="str">
        <f t="shared" si="0"/>
        <v xml:space="preserve">4. </v>
      </c>
      <c r="B127" s="12" t="str">
        <f t="shared" si="0"/>
        <v>Antintie</v>
      </c>
      <c r="C127" s="16">
        <f t="shared" si="0"/>
        <v>0.35</v>
      </c>
      <c r="D127" s="12" t="str">
        <f t="shared" si="0"/>
        <v>Keskusta 1</v>
      </c>
    </row>
    <row r="128" spans="1:4" x14ac:dyDescent="0.25">
      <c r="A128" s="12" t="str">
        <f t="shared" si="0"/>
        <v xml:space="preserve">5. </v>
      </c>
      <c r="B128" s="12" t="str">
        <f t="shared" si="0"/>
        <v>Haanentie</v>
      </c>
      <c r="C128" s="16">
        <f t="shared" si="0"/>
        <v>0.89</v>
      </c>
      <c r="D128" s="12" t="str">
        <f t="shared" si="0"/>
        <v>Keskusta 1</v>
      </c>
    </row>
    <row r="129" spans="1:4" x14ac:dyDescent="0.25">
      <c r="A129" s="12" t="str">
        <f t="shared" si="0"/>
        <v xml:space="preserve">6. </v>
      </c>
      <c r="B129" s="12" t="str">
        <f t="shared" si="0"/>
        <v>Vesalankuja</v>
      </c>
      <c r="C129" s="16">
        <f t="shared" si="0"/>
        <v>0.25</v>
      </c>
      <c r="D129" s="12" t="str">
        <f t="shared" si="0"/>
        <v>Keskusta 1</v>
      </c>
    </row>
    <row r="130" spans="1:4" x14ac:dyDescent="0.25">
      <c r="A130" s="12" t="str">
        <f t="shared" si="0"/>
        <v xml:space="preserve">7. </v>
      </c>
      <c r="B130" s="12" t="str">
        <f t="shared" si="0"/>
        <v>Samulintie</v>
      </c>
      <c r="C130" s="16">
        <f t="shared" si="0"/>
        <v>0.14000000000000001</v>
      </c>
      <c r="D130" s="12" t="str">
        <f t="shared" si="0"/>
        <v>Keskusta 1</v>
      </c>
    </row>
    <row r="131" spans="1:4" x14ac:dyDescent="0.25">
      <c r="A131" s="12" t="str">
        <f t="shared" si="0"/>
        <v xml:space="preserve">8. </v>
      </c>
      <c r="B131" s="12" t="str">
        <f t="shared" si="0"/>
        <v>Lukkarinkuja</v>
      </c>
      <c r="C131" s="16">
        <f t="shared" si="0"/>
        <v>7.0000000000000007E-2</v>
      </c>
      <c r="D131" s="12" t="str">
        <f t="shared" si="0"/>
        <v>Keskusta 1</v>
      </c>
    </row>
    <row r="132" spans="1:4" x14ac:dyDescent="0.25">
      <c r="A132" s="12" t="str">
        <f t="shared" si="0"/>
        <v xml:space="preserve">9. </v>
      </c>
      <c r="B132" s="12" t="str">
        <f t="shared" si="0"/>
        <v>Honkakuja</v>
      </c>
      <c r="C132" s="16">
        <f t="shared" si="0"/>
        <v>0.1</v>
      </c>
      <c r="D132" s="12" t="str">
        <f t="shared" si="0"/>
        <v>Keskusta 1</v>
      </c>
    </row>
    <row r="133" spans="1:4" x14ac:dyDescent="0.25">
      <c r="A133" s="15" t="str">
        <f t="shared" si="0"/>
        <v xml:space="preserve">10. </v>
      </c>
      <c r="B133" s="15" t="str">
        <f t="shared" si="0"/>
        <v>Koulutie</v>
      </c>
      <c r="C133" s="16">
        <f t="shared" si="0"/>
        <v>0.2</v>
      </c>
      <c r="D133" s="15" t="str">
        <f t="shared" si="0"/>
        <v>Keskusta 1</v>
      </c>
    </row>
    <row r="134" spans="1:4" x14ac:dyDescent="0.25">
      <c r="A134" s="12" t="str">
        <f t="shared" si="0"/>
        <v xml:space="preserve">11. </v>
      </c>
      <c r="B134" s="12" t="str">
        <f t="shared" si="0"/>
        <v xml:space="preserve">Paavonkallionkuja </v>
      </c>
      <c r="C134" s="16">
        <f t="shared" si="0"/>
        <v>0.22</v>
      </c>
      <c r="D134" s="12" t="str">
        <f t="shared" si="0"/>
        <v>Keskusta 1</v>
      </c>
    </row>
    <row r="135" spans="1:4" x14ac:dyDescent="0.25">
      <c r="A135" s="15" t="str">
        <f t="shared" ref="A135:D143" si="1">+A16</f>
        <v xml:space="preserve">14. </v>
      </c>
      <c r="B135" s="15" t="str">
        <f t="shared" si="1"/>
        <v>Hietaniementie</v>
      </c>
      <c r="C135" s="16">
        <f t="shared" si="1"/>
        <v>0.53500000000000003</v>
      </c>
      <c r="D135" s="15" t="str">
        <f t="shared" si="1"/>
        <v>Keskusta 1</v>
      </c>
    </row>
    <row r="136" spans="1:4" x14ac:dyDescent="0.25">
      <c r="A136" s="12" t="str">
        <f t="shared" si="1"/>
        <v xml:space="preserve">15. </v>
      </c>
      <c r="B136" s="12" t="str">
        <f t="shared" si="1"/>
        <v xml:space="preserve">Vanhainkodintie </v>
      </c>
      <c r="C136" s="16">
        <f t="shared" si="1"/>
        <v>0.55000000000000004</v>
      </c>
      <c r="D136" s="12" t="str">
        <f t="shared" si="1"/>
        <v>Keskusta 1</v>
      </c>
    </row>
    <row r="137" spans="1:4" x14ac:dyDescent="0.25">
      <c r="A137" s="15" t="str">
        <f t="shared" si="1"/>
        <v xml:space="preserve">16. </v>
      </c>
      <c r="B137" s="15" t="str">
        <f t="shared" si="1"/>
        <v>Myllykankaankuja</v>
      </c>
      <c r="C137" s="16">
        <f t="shared" si="1"/>
        <v>0.16</v>
      </c>
      <c r="D137" s="15" t="str">
        <f t="shared" si="1"/>
        <v>Keskusta 1</v>
      </c>
    </row>
    <row r="138" spans="1:4" x14ac:dyDescent="0.25">
      <c r="A138" s="12" t="str">
        <f t="shared" si="1"/>
        <v xml:space="preserve">17. </v>
      </c>
      <c r="B138" s="12" t="str">
        <f t="shared" si="1"/>
        <v>Teollisuustie</v>
      </c>
      <c r="C138" s="16">
        <f t="shared" si="1"/>
        <v>0.8</v>
      </c>
      <c r="D138" s="12" t="str">
        <f t="shared" si="1"/>
        <v>Keskusta 1</v>
      </c>
    </row>
    <row r="139" spans="1:4" x14ac:dyDescent="0.25">
      <c r="A139" s="12" t="str">
        <f t="shared" si="1"/>
        <v xml:space="preserve">18. </v>
      </c>
      <c r="B139" s="12" t="str">
        <f t="shared" si="1"/>
        <v>Kaisantie</v>
      </c>
      <c r="C139" s="16">
        <f t="shared" si="1"/>
        <v>0.1</v>
      </c>
      <c r="D139" s="12" t="str">
        <f t="shared" si="1"/>
        <v>Keskusta 1</v>
      </c>
    </row>
    <row r="140" spans="1:4" x14ac:dyDescent="0.25">
      <c r="A140" s="12" t="str">
        <f t="shared" si="1"/>
        <v xml:space="preserve">19. </v>
      </c>
      <c r="B140" s="12" t="str">
        <f t="shared" si="1"/>
        <v xml:space="preserve">Koivukoskentie </v>
      </c>
      <c r="C140" s="16">
        <f t="shared" si="1"/>
        <v>0.8</v>
      </c>
      <c r="D140" s="12" t="str">
        <f t="shared" si="1"/>
        <v>Keskusta 1</v>
      </c>
    </row>
    <row r="141" spans="1:4" x14ac:dyDescent="0.25">
      <c r="A141" s="12" t="str">
        <f t="shared" si="1"/>
        <v xml:space="preserve">20. </v>
      </c>
      <c r="B141" s="12" t="str">
        <f t="shared" si="1"/>
        <v>Mikonkuja</v>
      </c>
      <c r="C141" s="16">
        <f t="shared" si="1"/>
        <v>0.1</v>
      </c>
      <c r="D141" s="12" t="str">
        <f t="shared" si="1"/>
        <v>Keskusta 1</v>
      </c>
    </row>
    <row r="142" spans="1:4" x14ac:dyDescent="0.25">
      <c r="A142" s="12" t="str">
        <f t="shared" si="1"/>
        <v xml:space="preserve">21. </v>
      </c>
      <c r="B142" s="12" t="str">
        <f t="shared" si="1"/>
        <v>Vehmassuontie</v>
      </c>
      <c r="C142" s="16">
        <f t="shared" si="1"/>
        <v>0.54</v>
      </c>
      <c r="D142" s="12" t="str">
        <f t="shared" si="1"/>
        <v>Keskusta 1</v>
      </c>
    </row>
    <row r="143" spans="1:4" x14ac:dyDescent="0.25">
      <c r="A143" s="12" t="str">
        <f t="shared" si="1"/>
        <v xml:space="preserve">22. </v>
      </c>
      <c r="B143" s="12" t="str">
        <f t="shared" si="1"/>
        <v>Lehdontie</v>
      </c>
      <c r="C143" s="16">
        <f t="shared" si="1"/>
        <v>0.2</v>
      </c>
      <c r="D143" s="12" t="str">
        <f t="shared" si="1"/>
        <v>Keskusta 1</v>
      </c>
    </row>
    <row r="144" spans="1:4" x14ac:dyDescent="0.25">
      <c r="A144" s="12" t="str">
        <f t="shared" ref="A144:D157" si="2">+A64</f>
        <v>51.</v>
      </c>
      <c r="B144" s="12" t="str">
        <f t="shared" si="2"/>
        <v>Jaakontie</v>
      </c>
      <c r="C144" s="16">
        <f t="shared" si="2"/>
        <v>0.5</v>
      </c>
      <c r="D144" s="12" t="str">
        <f t="shared" si="2"/>
        <v>Hiekanmäki</v>
      </c>
    </row>
    <row r="145" spans="1:4" x14ac:dyDescent="0.25">
      <c r="A145" s="15" t="str">
        <f t="shared" si="2"/>
        <v>52.</v>
      </c>
      <c r="B145" s="15" t="str">
        <f t="shared" si="2"/>
        <v>Vehtarinkuja</v>
      </c>
      <c r="C145" s="16">
        <f t="shared" si="2"/>
        <v>0.11</v>
      </c>
      <c r="D145" s="15" t="str">
        <f t="shared" si="2"/>
        <v>Hiekanmäki</v>
      </c>
    </row>
    <row r="146" spans="1:4" x14ac:dyDescent="0.25">
      <c r="A146" s="15" t="str">
        <f t="shared" si="2"/>
        <v>53.</v>
      </c>
      <c r="B146" s="15" t="str">
        <f t="shared" si="2"/>
        <v>Virtalantie</v>
      </c>
      <c r="C146" s="16">
        <f t="shared" si="2"/>
        <v>0.16</v>
      </c>
      <c r="D146" s="15" t="str">
        <f t="shared" si="2"/>
        <v>Hiekanmäki</v>
      </c>
    </row>
    <row r="147" spans="1:4" x14ac:dyDescent="0.25">
      <c r="A147" s="12" t="str">
        <f t="shared" si="2"/>
        <v>54.</v>
      </c>
      <c r="B147" s="12" t="str">
        <f t="shared" si="2"/>
        <v>Hiekanmäentie</v>
      </c>
      <c r="C147" s="16">
        <f t="shared" si="2"/>
        <v>0.3</v>
      </c>
      <c r="D147" s="12" t="str">
        <f t="shared" si="2"/>
        <v>Hiekanmäki</v>
      </c>
    </row>
    <row r="148" spans="1:4" x14ac:dyDescent="0.25">
      <c r="A148" s="12" t="str">
        <f t="shared" si="2"/>
        <v>55.</v>
      </c>
      <c r="B148" s="12" t="str">
        <f t="shared" si="2"/>
        <v>Aatunkuja</v>
      </c>
      <c r="C148" s="16">
        <f t="shared" si="2"/>
        <v>0.1</v>
      </c>
      <c r="D148" s="12" t="str">
        <f t="shared" si="2"/>
        <v>Hiekanmäki</v>
      </c>
    </row>
    <row r="149" spans="1:4" x14ac:dyDescent="0.25">
      <c r="A149" s="12" t="str">
        <f t="shared" si="2"/>
        <v>56.</v>
      </c>
      <c r="B149" s="12" t="str">
        <f t="shared" si="2"/>
        <v>Tuomaankuja</v>
      </c>
      <c r="C149" s="16">
        <f t="shared" si="2"/>
        <v>0.15</v>
      </c>
      <c r="D149" s="12" t="str">
        <f t="shared" si="2"/>
        <v>Hiekanmäki</v>
      </c>
    </row>
    <row r="150" spans="1:4" x14ac:dyDescent="0.25">
      <c r="A150" s="12" t="str">
        <f t="shared" si="2"/>
        <v>57.</v>
      </c>
      <c r="B150" s="12" t="str">
        <f t="shared" si="2"/>
        <v>Eeronkuja</v>
      </c>
      <c r="C150" s="16">
        <f t="shared" si="2"/>
        <v>0.1</v>
      </c>
      <c r="D150" s="12" t="str">
        <f t="shared" si="2"/>
        <v>Hiekanmäki</v>
      </c>
    </row>
    <row r="151" spans="1:4" x14ac:dyDescent="0.25">
      <c r="A151" s="12" t="str">
        <f t="shared" si="2"/>
        <v>58.</v>
      </c>
      <c r="B151" s="12" t="str">
        <f t="shared" si="2"/>
        <v>Jaakonkuja</v>
      </c>
      <c r="C151" s="16">
        <f t="shared" si="2"/>
        <v>0.1</v>
      </c>
      <c r="D151" s="12" t="str">
        <f t="shared" si="2"/>
        <v>Hiekanmäki</v>
      </c>
    </row>
    <row r="152" spans="1:4" x14ac:dyDescent="0.25">
      <c r="A152" s="12" t="str">
        <f t="shared" si="2"/>
        <v>59.</v>
      </c>
      <c r="B152" s="12" t="str">
        <f t="shared" si="2"/>
        <v>Ukonkuja</v>
      </c>
      <c r="C152" s="16">
        <f t="shared" si="2"/>
        <v>0.1</v>
      </c>
      <c r="D152" s="12" t="str">
        <f t="shared" si="2"/>
        <v>Hiekanmäki</v>
      </c>
    </row>
    <row r="153" spans="1:4" x14ac:dyDescent="0.25">
      <c r="A153" s="12" t="str">
        <f t="shared" si="2"/>
        <v>60.</v>
      </c>
      <c r="B153" s="12" t="str">
        <f t="shared" si="2"/>
        <v>Kustaantie</v>
      </c>
      <c r="C153" s="16">
        <f t="shared" si="2"/>
        <v>0.2</v>
      </c>
      <c r="D153" s="12" t="str">
        <f t="shared" si="2"/>
        <v>Hiekanmäki</v>
      </c>
    </row>
    <row r="154" spans="1:4" x14ac:dyDescent="0.25">
      <c r="A154" s="12" t="str">
        <f t="shared" si="2"/>
        <v>61.</v>
      </c>
      <c r="B154" s="12" t="str">
        <f t="shared" si="2"/>
        <v>Riihikankaantie</v>
      </c>
      <c r="C154" s="16">
        <f t="shared" si="2"/>
        <v>0.15</v>
      </c>
      <c r="D154" s="12" t="str">
        <f t="shared" si="2"/>
        <v>Hiekanmäki</v>
      </c>
    </row>
    <row r="155" spans="1:4" x14ac:dyDescent="0.25">
      <c r="A155" s="12" t="str">
        <f t="shared" si="2"/>
        <v>62.</v>
      </c>
      <c r="B155" s="12" t="str">
        <f t="shared" si="2"/>
        <v>Einontie</v>
      </c>
      <c r="C155" s="16">
        <f t="shared" si="2"/>
        <v>0.08</v>
      </c>
      <c r="D155" s="12" t="str">
        <f t="shared" si="2"/>
        <v>Hiekanmäki</v>
      </c>
    </row>
    <row r="156" spans="1:4" x14ac:dyDescent="0.25">
      <c r="A156" s="12" t="str">
        <f t="shared" si="2"/>
        <v>63.</v>
      </c>
      <c r="B156" s="12" t="str">
        <f t="shared" si="2"/>
        <v>Einonkuja</v>
      </c>
      <c r="C156" s="16">
        <f t="shared" si="2"/>
        <v>0.08</v>
      </c>
      <c r="D156" s="12" t="str">
        <f t="shared" si="2"/>
        <v>Hiekanmäki</v>
      </c>
    </row>
    <row r="157" spans="1:4" x14ac:dyDescent="0.25">
      <c r="A157" s="12" t="str">
        <f t="shared" si="2"/>
        <v>64.</v>
      </c>
      <c r="B157" s="12" t="str">
        <f t="shared" si="2"/>
        <v>Matinpolku</v>
      </c>
      <c r="C157" s="16">
        <f t="shared" si="2"/>
        <v>0.16</v>
      </c>
      <c r="D157" s="12" t="str">
        <f t="shared" si="2"/>
        <v>Hiekanmäki</v>
      </c>
    </row>
    <row r="158" spans="1:4" x14ac:dyDescent="0.25">
      <c r="A158" s="12" t="str">
        <f t="shared" ref="A158:D164" si="3">+A79</f>
        <v>66.</v>
      </c>
      <c r="B158" s="12" t="str">
        <f t="shared" si="3"/>
        <v>Sahinkoskentie</v>
      </c>
      <c r="C158" s="16">
        <f t="shared" si="3"/>
        <v>0.5</v>
      </c>
      <c r="D158" s="12" t="str">
        <f t="shared" si="3"/>
        <v>Sahinkoski</v>
      </c>
    </row>
    <row r="159" spans="1:4" x14ac:dyDescent="0.25">
      <c r="A159" s="12" t="str">
        <f t="shared" si="3"/>
        <v>67.</v>
      </c>
      <c r="B159" s="12" t="str">
        <f t="shared" si="3"/>
        <v>Mäntykuja</v>
      </c>
      <c r="C159" s="16">
        <f t="shared" si="3"/>
        <v>0.1</v>
      </c>
      <c r="D159" s="12" t="str">
        <f t="shared" si="3"/>
        <v>Sahinkoski</v>
      </c>
    </row>
    <row r="160" spans="1:4" x14ac:dyDescent="0.25">
      <c r="A160" s="12" t="str">
        <f t="shared" si="3"/>
        <v>68.</v>
      </c>
      <c r="B160" s="12" t="str">
        <f t="shared" si="3"/>
        <v>Kuusikuja</v>
      </c>
      <c r="C160" s="16">
        <f t="shared" si="3"/>
        <v>0.1</v>
      </c>
      <c r="D160" s="12" t="str">
        <f t="shared" si="3"/>
        <v>Sahinkoski</v>
      </c>
    </row>
    <row r="161" spans="1:4" x14ac:dyDescent="0.25">
      <c r="A161" s="12" t="str">
        <f t="shared" si="3"/>
        <v>69.</v>
      </c>
      <c r="B161" s="12" t="str">
        <f t="shared" si="3"/>
        <v>Haapakuja</v>
      </c>
      <c r="C161" s="16">
        <f t="shared" si="3"/>
        <v>0.12</v>
      </c>
      <c r="D161" s="12" t="str">
        <f t="shared" si="3"/>
        <v>Sahinkoski</v>
      </c>
    </row>
    <row r="162" spans="1:4" x14ac:dyDescent="0.25">
      <c r="A162" s="12" t="str">
        <f t="shared" si="3"/>
        <v>70.</v>
      </c>
      <c r="B162" s="12" t="str">
        <f t="shared" si="3"/>
        <v>Leppäkuja</v>
      </c>
      <c r="C162" s="16">
        <f t="shared" si="3"/>
        <v>0.2</v>
      </c>
      <c r="D162" s="12" t="str">
        <f t="shared" si="3"/>
        <v>Sahinkoski</v>
      </c>
    </row>
    <row r="163" spans="1:4" x14ac:dyDescent="0.25">
      <c r="A163" s="15" t="str">
        <f t="shared" si="3"/>
        <v>71.</v>
      </c>
      <c r="B163" s="15" t="str">
        <f t="shared" si="3"/>
        <v>Pappilantie</v>
      </c>
      <c r="C163" s="16">
        <f t="shared" si="3"/>
        <v>1.194</v>
      </c>
      <c r="D163" s="15" t="str">
        <f t="shared" si="3"/>
        <v>Sahinkoski</v>
      </c>
    </row>
    <row r="164" spans="1:4" x14ac:dyDescent="0.25">
      <c r="A164" s="15" t="str">
        <f t="shared" si="3"/>
        <v>72.</v>
      </c>
      <c r="B164" s="15" t="str">
        <f t="shared" si="3"/>
        <v>Sahintie</v>
      </c>
      <c r="C164" s="16">
        <f t="shared" si="3"/>
        <v>0.29300000000000015</v>
      </c>
      <c r="D164" s="15" t="str">
        <f t="shared" si="3"/>
        <v>Sahinkoski</v>
      </c>
    </row>
    <row r="165" spans="1:4" x14ac:dyDescent="0.25">
      <c r="A165" s="12"/>
      <c r="B165" s="14" t="s">
        <v>63</v>
      </c>
      <c r="C165" s="17">
        <f>SUM(C124:C164)</f>
        <v>11.801999999999996</v>
      </c>
      <c r="D165" s="12"/>
    </row>
    <row r="166" spans="1:4" x14ac:dyDescent="0.25">
      <c r="A166" s="12"/>
      <c r="B166" s="12"/>
      <c r="C166" s="16"/>
      <c r="D166" s="12"/>
    </row>
    <row r="167" spans="1:4" x14ac:dyDescent="0.25">
      <c r="A167" s="12"/>
      <c r="B167" s="20" t="s">
        <v>10</v>
      </c>
      <c r="C167" s="17" t="s">
        <v>12</v>
      </c>
      <c r="D167" s="12"/>
    </row>
    <row r="168" spans="1:4" x14ac:dyDescent="0.25">
      <c r="A168" s="12" t="str">
        <f t="shared" ref="A168:D169" si="4">+A14</f>
        <v xml:space="preserve">12. </v>
      </c>
      <c r="B168" s="12" t="str">
        <f t="shared" si="4"/>
        <v>Rintiläntie</v>
      </c>
      <c r="C168" s="16">
        <f t="shared" si="4"/>
        <v>0.22</v>
      </c>
      <c r="D168" s="12" t="str">
        <f t="shared" si="4"/>
        <v>Keskusta 2</v>
      </c>
    </row>
    <row r="169" spans="1:4" x14ac:dyDescent="0.25">
      <c r="A169" s="12" t="str">
        <f t="shared" si="4"/>
        <v xml:space="preserve">13. </v>
      </c>
      <c r="B169" s="12" t="str">
        <f t="shared" si="4"/>
        <v>Jyrynkalliontie</v>
      </c>
      <c r="C169" s="16">
        <f t="shared" si="4"/>
        <v>0.22</v>
      </c>
      <c r="D169" s="12" t="str">
        <f t="shared" si="4"/>
        <v>Keskusta 2</v>
      </c>
    </row>
    <row r="170" spans="1:4" x14ac:dyDescent="0.25">
      <c r="A170" s="12" t="str">
        <f>+A78</f>
        <v>65.</v>
      </c>
      <c r="B170" s="12" t="str">
        <f>+B78</f>
        <v>Puhdistamontie</v>
      </c>
      <c r="C170" s="16">
        <f>+C78</f>
        <v>0.7</v>
      </c>
      <c r="D170" s="12" t="str">
        <f>+D78</f>
        <v>Hiekanmäki</v>
      </c>
    </row>
    <row r="171" spans="1:4" x14ac:dyDescent="0.25">
      <c r="A171" s="12" t="str">
        <f>+A86</f>
        <v>73.</v>
      </c>
      <c r="B171" s="12" t="str">
        <f>+B86</f>
        <v>Koulukankaantie</v>
      </c>
      <c r="C171" s="16">
        <f>+C86</f>
        <v>0.2</v>
      </c>
      <c r="D171" s="12" t="str">
        <f>+D86</f>
        <v>Oksakoski</v>
      </c>
    </row>
    <row r="172" spans="1:4" x14ac:dyDescent="0.25">
      <c r="A172" s="12" t="str">
        <f>+A107</f>
        <v>84.</v>
      </c>
      <c r="B172" s="12" t="str">
        <f t="shared" ref="B172:D172" si="5">+B107</f>
        <v xml:space="preserve">Lepikontie </v>
      </c>
      <c r="C172" s="16">
        <f t="shared" si="5"/>
        <v>0.36</v>
      </c>
      <c r="D172" s="12" t="str">
        <f t="shared" si="5"/>
        <v>Möttönen</v>
      </c>
    </row>
    <row r="173" spans="1:4" x14ac:dyDescent="0.25">
      <c r="A173" s="12" t="str">
        <f>+A108</f>
        <v>85.</v>
      </c>
      <c r="B173" s="12" t="str">
        <f t="shared" ref="B173:D173" si="6">+B108</f>
        <v>Törmäntie</v>
      </c>
      <c r="C173" s="16">
        <f t="shared" si="6"/>
        <v>0.21</v>
      </c>
      <c r="D173" s="12" t="str">
        <f t="shared" si="6"/>
        <v>Möttönen</v>
      </c>
    </row>
    <row r="174" spans="1:4" x14ac:dyDescent="0.25">
      <c r="A174" s="12" t="str">
        <f>+A109</f>
        <v>86.</v>
      </c>
      <c r="B174" s="12" t="str">
        <f t="shared" ref="B174:D174" si="7">+B109</f>
        <v>Kujatie</v>
      </c>
      <c r="C174" s="16">
        <f t="shared" si="7"/>
        <v>0.37</v>
      </c>
      <c r="D174" s="12" t="str">
        <f t="shared" si="7"/>
        <v>Taipale</v>
      </c>
    </row>
    <row r="175" spans="1:4" x14ac:dyDescent="0.25">
      <c r="A175" s="12" t="str">
        <f>+A110</f>
        <v>87.</v>
      </c>
      <c r="B175" s="12" t="str">
        <f t="shared" ref="B175:D175" si="8">+B110</f>
        <v xml:space="preserve">Myllykankaantie </v>
      </c>
      <c r="C175" s="23">
        <f t="shared" si="8"/>
        <v>0.5</v>
      </c>
      <c r="D175" s="12" t="str">
        <f t="shared" si="8"/>
        <v>Kettukangas</v>
      </c>
    </row>
    <row r="176" spans="1:4" x14ac:dyDescent="0.25">
      <c r="A176" s="12" t="str">
        <f>+A111</f>
        <v>88.</v>
      </c>
      <c r="B176" s="12" t="str">
        <f t="shared" ref="B176:D176" si="9">+B111</f>
        <v xml:space="preserve">Välitie </v>
      </c>
      <c r="C176" s="16">
        <f t="shared" si="9"/>
        <v>0.26</v>
      </c>
      <c r="D176" s="12" t="str">
        <f t="shared" si="9"/>
        <v>Kettukangas</v>
      </c>
    </row>
    <row r="177" spans="1:4" x14ac:dyDescent="0.25">
      <c r="A177" s="12"/>
      <c r="B177" s="14" t="s">
        <v>63</v>
      </c>
      <c r="C177" s="17">
        <f>SUM(C168:C176)</f>
        <v>3.04</v>
      </c>
      <c r="D177" s="12"/>
    </row>
    <row r="178" spans="1:4" x14ac:dyDescent="0.25">
      <c r="A178" s="12"/>
      <c r="B178" s="12"/>
      <c r="C178" s="16"/>
      <c r="D178" s="12"/>
    </row>
    <row r="179" spans="1:4" x14ac:dyDescent="0.25">
      <c r="A179" s="12"/>
      <c r="B179" s="20" t="s">
        <v>180</v>
      </c>
      <c r="C179" s="17" t="s">
        <v>12</v>
      </c>
      <c r="D179" s="12"/>
    </row>
    <row r="180" spans="1:4" x14ac:dyDescent="0.25">
      <c r="A180" s="12" t="s">
        <v>242</v>
      </c>
      <c r="B180" s="12" t="s">
        <v>181</v>
      </c>
      <c r="C180" s="16">
        <v>1.8</v>
      </c>
      <c r="D180" s="12" t="s">
        <v>268</v>
      </c>
    </row>
    <row r="181" spans="1:4" x14ac:dyDescent="0.25">
      <c r="A181" s="12" t="s">
        <v>243</v>
      </c>
      <c r="B181" s="12" t="s">
        <v>182</v>
      </c>
      <c r="C181" s="16">
        <v>1.78</v>
      </c>
      <c r="D181" s="12">
        <v>7.2</v>
      </c>
    </row>
    <row r="182" spans="1:4" x14ac:dyDescent="0.25">
      <c r="A182" s="12" t="s">
        <v>272</v>
      </c>
      <c r="B182" s="12" t="s">
        <v>183</v>
      </c>
      <c r="C182" s="16">
        <v>1.25</v>
      </c>
      <c r="D182" s="12">
        <v>7.1</v>
      </c>
    </row>
    <row r="183" spans="1:4" x14ac:dyDescent="0.25">
      <c r="A183" s="12" t="s">
        <v>273</v>
      </c>
      <c r="B183" s="12" t="s">
        <v>184</v>
      </c>
      <c r="C183" s="16">
        <v>0.09</v>
      </c>
      <c r="D183" s="12">
        <v>7.1</v>
      </c>
    </row>
    <row r="184" spans="1:4" x14ac:dyDescent="0.25">
      <c r="A184" s="12" t="s">
        <v>274</v>
      </c>
      <c r="B184" s="12" t="s">
        <v>185</v>
      </c>
      <c r="C184" s="16">
        <v>0.43</v>
      </c>
      <c r="D184" s="12" t="s">
        <v>268</v>
      </c>
    </row>
    <row r="185" spans="1:4" x14ac:dyDescent="0.25">
      <c r="A185" s="12"/>
      <c r="B185" s="14" t="s">
        <v>63</v>
      </c>
      <c r="C185" s="17">
        <f>SUM(C180:C184)</f>
        <v>5.35</v>
      </c>
      <c r="D185" s="12"/>
    </row>
    <row r="186" spans="1:4" x14ac:dyDescent="0.25">
      <c r="A186" s="20" t="s">
        <v>199</v>
      </c>
      <c r="B186" s="12"/>
      <c r="C186" s="16"/>
      <c r="D186" s="12"/>
    </row>
    <row r="187" spans="1:4" x14ac:dyDescent="0.25">
      <c r="A187" s="20" t="s">
        <v>186</v>
      </c>
      <c r="B187" s="12"/>
      <c r="C187" s="17" t="s">
        <v>12</v>
      </c>
      <c r="D187" s="12"/>
    </row>
    <row r="188" spans="1:4" x14ac:dyDescent="0.25">
      <c r="A188" s="12" t="str">
        <f t="shared" ref="A188:D196" si="10">+A28</f>
        <v>23.</v>
      </c>
      <c r="B188" s="12" t="str">
        <f t="shared" si="10"/>
        <v>Pyörätie Koulutie- Haanentie</v>
      </c>
      <c r="C188" s="16">
        <f t="shared" si="10"/>
        <v>0.15</v>
      </c>
      <c r="D188" s="12" t="str">
        <f t="shared" si="10"/>
        <v>Keskusta 1</v>
      </c>
    </row>
    <row r="189" spans="1:4" x14ac:dyDescent="0.25">
      <c r="A189" s="12" t="str">
        <f t="shared" si="10"/>
        <v>24.</v>
      </c>
      <c r="B189" s="12" t="str">
        <f t="shared" si="10"/>
        <v>Pyörätie Haanentie- Kinniäntie</v>
      </c>
      <c r="C189" s="16">
        <f t="shared" si="10"/>
        <v>0.18</v>
      </c>
      <c r="D189" s="12" t="str">
        <f t="shared" si="10"/>
        <v>Keskusta 1</v>
      </c>
    </row>
    <row r="190" spans="1:4" x14ac:dyDescent="0.25">
      <c r="A190" s="12" t="str">
        <f t="shared" si="10"/>
        <v>25.</v>
      </c>
      <c r="B190" s="12" t="str">
        <f t="shared" si="10"/>
        <v>Pyörätie Kinniäntie</v>
      </c>
      <c r="C190" s="16">
        <f t="shared" si="10"/>
        <v>0.37</v>
      </c>
      <c r="D190" s="12" t="str">
        <f t="shared" si="10"/>
        <v>Keskusta 1</v>
      </c>
    </row>
    <row r="191" spans="1:4" x14ac:dyDescent="0.25">
      <c r="A191" s="12" t="str">
        <f t="shared" si="10"/>
        <v>26.</v>
      </c>
      <c r="B191" s="12" t="str">
        <f t="shared" si="10"/>
        <v>Pyörätie Honkakujan jatke</v>
      </c>
      <c r="C191" s="16">
        <f t="shared" si="10"/>
        <v>7.0000000000000007E-2</v>
      </c>
      <c r="D191" s="12" t="str">
        <f t="shared" si="10"/>
        <v>Keskusta 1</v>
      </c>
    </row>
    <row r="192" spans="1:4" x14ac:dyDescent="0.25">
      <c r="A192" s="12" t="str">
        <f t="shared" si="10"/>
        <v>27.</v>
      </c>
      <c r="B192" s="12" t="str">
        <f t="shared" si="10"/>
        <v>Pyörätie Keskustie- Antintie</v>
      </c>
      <c r="C192" s="16">
        <f t="shared" si="10"/>
        <v>0.17</v>
      </c>
      <c r="D192" s="12" t="str">
        <f t="shared" si="10"/>
        <v>Keskusta 1</v>
      </c>
    </row>
    <row r="193" spans="1:4" x14ac:dyDescent="0.25">
      <c r="A193" s="12" t="str">
        <f t="shared" si="10"/>
        <v>28.</v>
      </c>
      <c r="B193" s="12" t="str">
        <f t="shared" si="10"/>
        <v>Pyörätie Keskustie</v>
      </c>
      <c r="C193" s="16">
        <f t="shared" si="10"/>
        <v>0.34</v>
      </c>
      <c r="D193" s="12" t="str">
        <f t="shared" si="10"/>
        <v>Keskusta 1</v>
      </c>
    </row>
    <row r="194" spans="1:4" x14ac:dyDescent="0.25">
      <c r="A194" s="12" t="str">
        <f t="shared" si="10"/>
        <v>29.</v>
      </c>
      <c r="B194" s="12" t="str">
        <f t="shared" si="10"/>
        <v>Hietaniementien pyörätie</v>
      </c>
      <c r="C194" s="16">
        <f t="shared" si="10"/>
        <v>0.41</v>
      </c>
      <c r="D194" s="12" t="str">
        <f t="shared" si="10"/>
        <v>Keskusta 1</v>
      </c>
    </row>
    <row r="195" spans="1:4" x14ac:dyDescent="0.25">
      <c r="A195" s="12" t="str">
        <f t="shared" si="10"/>
        <v>30.</v>
      </c>
      <c r="B195" s="12" t="str">
        <f t="shared" si="10"/>
        <v>Pyörätie Vanhainkodintie-Perhonjoki</v>
      </c>
      <c r="C195" s="16">
        <f t="shared" si="10"/>
        <v>0.05</v>
      </c>
      <c r="D195" s="12" t="str">
        <f t="shared" si="10"/>
        <v>Keskusta 1</v>
      </c>
    </row>
    <row r="196" spans="1:4" x14ac:dyDescent="0.25">
      <c r="A196" s="12" t="str">
        <f t="shared" si="10"/>
        <v>31.</v>
      </c>
      <c r="B196" s="12" t="str">
        <f t="shared" si="10"/>
        <v>Vehmassuontien pyörätie</v>
      </c>
      <c r="C196" s="16">
        <f t="shared" si="10"/>
        <v>0.46</v>
      </c>
      <c r="D196" s="12" t="str">
        <f t="shared" si="10"/>
        <v>Keskusta 1</v>
      </c>
    </row>
    <row r="197" spans="1:4" x14ac:dyDescent="0.25">
      <c r="A197" s="12" t="str">
        <f t="shared" ref="A197:D204" si="11">+A90</f>
        <v>74.</v>
      </c>
      <c r="B197" s="12" t="str">
        <f t="shared" si="11"/>
        <v>Pyörätie Riihikankaantie</v>
      </c>
      <c r="C197" s="16">
        <f t="shared" si="11"/>
        <v>0.08</v>
      </c>
      <c r="D197" s="12" t="str">
        <f t="shared" si="11"/>
        <v>Hiekanmäki</v>
      </c>
    </row>
    <row r="198" spans="1:4" x14ac:dyDescent="0.25">
      <c r="A198" s="12" t="str">
        <f t="shared" si="11"/>
        <v>75.</v>
      </c>
      <c r="B198" s="12" t="str">
        <f t="shared" si="11"/>
        <v>Pyörätie Pappilanniemi (rantabulevardi)</v>
      </c>
      <c r="C198" s="16">
        <f t="shared" si="11"/>
        <v>0.76</v>
      </c>
      <c r="D198" s="12" t="str">
        <f t="shared" si="11"/>
        <v>Hiekanmäki</v>
      </c>
    </row>
    <row r="199" spans="1:4" x14ac:dyDescent="0.25">
      <c r="A199" s="12" t="str">
        <f t="shared" si="11"/>
        <v>76.</v>
      </c>
      <c r="B199" s="12" t="str">
        <f t="shared" si="11"/>
        <v>Pyörätie Eeronkuja- Perhonjoki</v>
      </c>
      <c r="C199" s="16">
        <f t="shared" si="11"/>
        <v>0.2</v>
      </c>
      <c r="D199" s="12" t="str">
        <f t="shared" si="11"/>
        <v>Hiekanmäki</v>
      </c>
    </row>
    <row r="200" spans="1:4" x14ac:dyDescent="0.25">
      <c r="A200" s="12" t="str">
        <f t="shared" si="11"/>
        <v>77.</v>
      </c>
      <c r="B200" s="12" t="str">
        <f t="shared" si="11"/>
        <v>Pyörätie Hiekanmäentie-Perhonjoki</v>
      </c>
      <c r="C200" s="16">
        <f t="shared" si="11"/>
        <v>0.26</v>
      </c>
      <c r="D200" s="12" t="str">
        <f t="shared" si="11"/>
        <v>Hiekanmäki</v>
      </c>
    </row>
    <row r="201" spans="1:4" x14ac:dyDescent="0.25">
      <c r="A201" s="12" t="str">
        <f t="shared" si="11"/>
        <v>78.</v>
      </c>
      <c r="B201" s="12" t="str">
        <f t="shared" si="11"/>
        <v xml:space="preserve">Pyörätie Ukonkuja- Kustaantie </v>
      </c>
      <c r="C201" s="16">
        <f t="shared" si="11"/>
        <v>0.1</v>
      </c>
      <c r="D201" s="12" t="str">
        <f t="shared" si="11"/>
        <v>Hiekanmäki</v>
      </c>
    </row>
    <row r="202" spans="1:4" x14ac:dyDescent="0.25">
      <c r="A202" s="12" t="str">
        <f t="shared" si="11"/>
        <v>79.</v>
      </c>
      <c r="B202" s="12" t="str">
        <f t="shared" si="11"/>
        <v>Pyörätie Hiekanmäen leikkikenttä/Aatunkuja</v>
      </c>
      <c r="C202" s="16">
        <f t="shared" si="11"/>
        <v>0.14000000000000001</v>
      </c>
      <c r="D202" s="12" t="str">
        <f t="shared" si="11"/>
        <v>Hiekanmäki</v>
      </c>
    </row>
    <row r="203" spans="1:4" x14ac:dyDescent="0.25">
      <c r="A203" s="12" t="str">
        <f t="shared" si="11"/>
        <v>80.</v>
      </c>
      <c r="B203" s="12" t="str">
        <f t="shared" si="11"/>
        <v>Pyörätie Sahintie</v>
      </c>
      <c r="C203" s="16">
        <f t="shared" si="11"/>
        <v>0.2</v>
      </c>
      <c r="D203" s="12" t="str">
        <f t="shared" si="11"/>
        <v>Hiekanmäki</v>
      </c>
    </row>
    <row r="204" spans="1:4" x14ac:dyDescent="0.25">
      <c r="A204" s="12" t="str">
        <f t="shared" si="11"/>
        <v>81.</v>
      </c>
      <c r="B204" s="12" t="str">
        <f t="shared" si="11"/>
        <v>Pyörätie Sahinkoski</v>
      </c>
      <c r="C204" s="16">
        <f t="shared" si="11"/>
        <v>0.27</v>
      </c>
      <c r="D204" s="12" t="str">
        <f t="shared" si="11"/>
        <v>Sahinkoski</v>
      </c>
    </row>
    <row r="205" spans="1:4" x14ac:dyDescent="0.25">
      <c r="A205" s="12"/>
      <c r="B205" s="14" t="s">
        <v>63</v>
      </c>
      <c r="C205" s="17">
        <f>SUM(C188:C204)</f>
        <v>4.2100000000000009</v>
      </c>
      <c r="D205" s="27"/>
    </row>
    <row r="206" spans="1:4" x14ac:dyDescent="0.25">
      <c r="A206" s="12"/>
      <c r="B206" s="12"/>
      <c r="C206" s="16"/>
      <c r="D206" s="27"/>
    </row>
    <row r="207" spans="1:4" x14ac:dyDescent="0.25">
      <c r="A207" s="20" t="s">
        <v>8</v>
      </c>
      <c r="B207" s="12"/>
      <c r="C207" s="16"/>
      <c r="D207" s="12"/>
    </row>
    <row r="208" spans="1:4" x14ac:dyDescent="0.25">
      <c r="A208" s="12" t="str">
        <f t="shared" ref="A208:B225" si="12">+A42</f>
        <v>33.</v>
      </c>
      <c r="B208" s="12" t="str">
        <f t="shared" si="12"/>
        <v>Kunnanvirasto</v>
      </c>
      <c r="C208" s="16"/>
      <c r="D208" s="12" t="str">
        <f t="shared" ref="D208:D225" si="13">+D42</f>
        <v>Keskusta pihat</v>
      </c>
    </row>
    <row r="209" spans="1:4" x14ac:dyDescent="0.25">
      <c r="A209" s="12" t="str">
        <f t="shared" si="12"/>
        <v>34.</v>
      </c>
      <c r="B209" s="12" t="str">
        <f t="shared" si="12"/>
        <v>Keskuskoulu (Arsi Areena, lukio, alakoulu)</v>
      </c>
      <c r="C209" s="16"/>
      <c r="D209" s="12" t="str">
        <f t="shared" si="13"/>
        <v>Keskusta pihat</v>
      </c>
    </row>
    <row r="210" spans="1:4" x14ac:dyDescent="0.25">
      <c r="A210" s="12" t="str">
        <f t="shared" si="12"/>
        <v>35.</v>
      </c>
      <c r="B210" s="12" t="str">
        <f t="shared" si="12"/>
        <v>Kirjasto (myös parkkipaikka Kipakkaa vastapäätä)</v>
      </c>
      <c r="C210" s="16"/>
      <c r="D210" s="12" t="str">
        <f t="shared" si="13"/>
        <v>Keskusta pihat</v>
      </c>
    </row>
    <row r="211" spans="1:4" x14ac:dyDescent="0.25">
      <c r="A211" s="12" t="str">
        <f t="shared" si="12"/>
        <v>36.</v>
      </c>
      <c r="B211" s="12" t="str">
        <f t="shared" si="12"/>
        <v>Paavonkallion hiihtoladun parkkipaikka</v>
      </c>
      <c r="C211" s="16"/>
      <c r="D211" s="12" t="str">
        <f t="shared" si="13"/>
        <v>Keskusta pihat</v>
      </c>
    </row>
    <row r="212" spans="1:4" x14ac:dyDescent="0.25">
      <c r="A212" s="12" t="str">
        <f t="shared" si="12"/>
        <v>37.</v>
      </c>
      <c r="B212" s="12" t="str">
        <f t="shared" si="12"/>
        <v xml:space="preserve">Aamurusko </v>
      </c>
      <c r="C212" s="16"/>
      <c r="D212" s="12" t="str">
        <f t="shared" si="13"/>
        <v>Keskusta pihat</v>
      </c>
    </row>
    <row r="213" spans="1:4" x14ac:dyDescent="0.25">
      <c r="A213" s="12" t="str">
        <f t="shared" si="12"/>
        <v>38.</v>
      </c>
      <c r="B213" s="12" t="str">
        <f t="shared" si="12"/>
        <v>Haanentien Palveluasunnot</v>
      </c>
      <c r="C213" s="16"/>
      <c r="D213" s="12" t="str">
        <f t="shared" si="13"/>
        <v>Keskusta pihat</v>
      </c>
    </row>
    <row r="214" spans="1:4" x14ac:dyDescent="0.25">
      <c r="A214" s="12" t="str">
        <f t="shared" si="12"/>
        <v>39.</v>
      </c>
      <c r="B214" s="12" t="str">
        <f t="shared" si="12"/>
        <v>Paloasema</v>
      </c>
      <c r="C214" s="16"/>
      <c r="D214" s="12" t="str">
        <f t="shared" si="13"/>
        <v>Keskusta pihat</v>
      </c>
    </row>
    <row r="215" spans="1:4" x14ac:dyDescent="0.25">
      <c r="A215" s="12" t="str">
        <f t="shared" si="12"/>
        <v>40.</v>
      </c>
      <c r="B215" s="12" t="str">
        <f t="shared" si="12"/>
        <v>Lämpölaitos</v>
      </c>
      <c r="C215" s="16"/>
      <c r="D215" s="12" t="str">
        <f t="shared" si="13"/>
        <v>Keskusta pihat</v>
      </c>
    </row>
    <row r="216" spans="1:4" x14ac:dyDescent="0.25">
      <c r="A216" s="12" t="str">
        <f t="shared" si="12"/>
        <v>41.</v>
      </c>
      <c r="B216" s="12" t="str">
        <f t="shared" si="12"/>
        <v>Naskali (toimintakeskus ja kuntosali)</v>
      </c>
      <c r="C216" s="16"/>
      <c r="D216" s="12" t="str">
        <f t="shared" si="13"/>
        <v>Keskusta pihat</v>
      </c>
    </row>
    <row r="217" spans="1:4" x14ac:dyDescent="0.25">
      <c r="A217" s="12" t="str">
        <f t="shared" si="12"/>
        <v>42.</v>
      </c>
      <c r="B217" s="12" t="str">
        <f t="shared" si="12"/>
        <v>Neulomohalli</v>
      </c>
      <c r="C217" s="16"/>
      <c r="D217" s="12" t="str">
        <f t="shared" si="13"/>
        <v>Keskusta pihat</v>
      </c>
    </row>
    <row r="218" spans="1:4" x14ac:dyDescent="0.25">
      <c r="A218" s="12" t="str">
        <f t="shared" si="12"/>
        <v>43.</v>
      </c>
      <c r="B218" s="12" t="str">
        <f t="shared" si="12"/>
        <v>Terveyskeskus</v>
      </c>
      <c r="C218" s="16"/>
      <c r="D218" s="12" t="str">
        <f t="shared" si="13"/>
        <v>Keskusta pihat</v>
      </c>
    </row>
    <row r="219" spans="1:4" x14ac:dyDescent="0.25">
      <c r="A219" s="12" t="str">
        <f t="shared" si="12"/>
        <v>44.</v>
      </c>
      <c r="B219" s="12" t="str">
        <f t="shared" si="12"/>
        <v>Hyötyjäteasema</v>
      </c>
      <c r="C219" s="16"/>
      <c r="D219" s="12" t="str">
        <f t="shared" si="13"/>
        <v>Keskusta pihat</v>
      </c>
    </row>
    <row r="220" spans="1:4" x14ac:dyDescent="0.25">
      <c r="A220" s="12" t="str">
        <f t="shared" si="12"/>
        <v>45.</v>
      </c>
      <c r="B220" s="12" t="str">
        <f t="shared" si="12"/>
        <v>Alavesisäiliö</v>
      </c>
      <c r="C220" s="16"/>
      <c r="D220" s="12" t="str">
        <f t="shared" si="13"/>
        <v>Keskusta pihat</v>
      </c>
    </row>
    <row r="221" spans="1:4" x14ac:dyDescent="0.25">
      <c r="A221" s="12" t="str">
        <f t="shared" si="12"/>
        <v>46.</v>
      </c>
      <c r="B221" s="12" t="str">
        <f t="shared" si="12"/>
        <v xml:space="preserve">Seurojentalon ekopiste </v>
      </c>
      <c r="C221" s="16"/>
      <c r="D221" s="12" t="str">
        <f t="shared" si="13"/>
        <v>Keskusta pihat</v>
      </c>
    </row>
    <row r="222" spans="1:4" x14ac:dyDescent="0.25">
      <c r="A222" s="12" t="str">
        <f t="shared" si="12"/>
        <v>47.</v>
      </c>
      <c r="B222" s="12" t="str">
        <f t="shared" si="12"/>
        <v>Tie jääkiekkokaukalolle + parkkipaikka</v>
      </c>
      <c r="C222" s="16"/>
      <c r="D222" s="12" t="str">
        <f t="shared" si="13"/>
        <v>Keskusta pihat</v>
      </c>
    </row>
    <row r="223" spans="1:4" x14ac:dyDescent="0.25">
      <c r="A223" s="12" t="str">
        <f t="shared" si="12"/>
        <v>48.</v>
      </c>
      <c r="B223" s="12" t="str">
        <f t="shared" si="12"/>
        <v>Päiväkoti (parkkipaikat 2 kpl, kääntöpaikka ja porteille)</v>
      </c>
      <c r="C223" s="16"/>
      <c r="D223" s="12" t="str">
        <f t="shared" si="13"/>
        <v>Keskusta pihat</v>
      </c>
    </row>
    <row r="224" spans="1:4" x14ac:dyDescent="0.25">
      <c r="A224" s="12" t="str">
        <f t="shared" si="12"/>
        <v>49.</v>
      </c>
      <c r="B224" s="12" t="str">
        <f t="shared" si="12"/>
        <v>Jalmiinakodin piha</v>
      </c>
      <c r="C224" s="16"/>
      <c r="D224" s="12" t="str">
        <f t="shared" si="13"/>
        <v>Keskusta pihat</v>
      </c>
    </row>
    <row r="225" spans="1:4" x14ac:dyDescent="0.25">
      <c r="A225" s="12" t="str">
        <f t="shared" si="12"/>
        <v>50.</v>
      </c>
      <c r="B225" s="12" t="str">
        <f t="shared" si="12"/>
        <v xml:space="preserve">Maaseutuopisto + alueelle menevät tiet </v>
      </c>
      <c r="C225" s="16"/>
      <c r="D225" s="12" t="str">
        <f t="shared" si="13"/>
        <v>Keskusta pihat</v>
      </c>
    </row>
    <row r="226" spans="1:4" x14ac:dyDescent="0.25">
      <c r="A226" s="12" t="str">
        <f>+A101</f>
        <v>82.</v>
      </c>
      <c r="B226" s="12" t="str">
        <f>+B101</f>
        <v>Jäteveden puhdistamo</v>
      </c>
      <c r="C226" s="16"/>
      <c r="D226" s="12" t="str">
        <f>+D101</f>
        <v>Hiekanmäki</v>
      </c>
    </row>
    <row r="227" spans="1:4" x14ac:dyDescent="0.25">
      <c r="A227" s="12" t="str">
        <f>+A102</f>
        <v>83.</v>
      </c>
      <c r="B227" s="12" t="str">
        <f>+B102</f>
        <v>Oksakosken koulu liikuntasalin parkkipaikka</v>
      </c>
      <c r="C227" s="16"/>
      <c r="D227" s="12" t="str">
        <f>+D102</f>
        <v>Oksakoski</v>
      </c>
    </row>
    <row r="228" spans="1:4" x14ac:dyDescent="0.25">
      <c r="A228" s="12" t="str">
        <f>+A120</f>
        <v>95.</v>
      </c>
      <c r="B228" s="12" t="str">
        <f>+B120</f>
        <v xml:space="preserve">Möttösen koulu </v>
      </c>
      <c r="C228" s="16"/>
      <c r="D228" s="12" t="str">
        <f>+D120</f>
        <v>Möttönen</v>
      </c>
    </row>
  </sheetData>
  <autoFilter ref="A1:D233" xr:uid="{E2000AB5-0B31-433D-9B25-5B3DB37901D7}"/>
  <phoneticPr fontId="2" type="noConversion"/>
  <pageMargins left="0.7" right="0.7" top="0.75" bottom="0.75" header="0.3" footer="0.3"/>
  <pageSetup paperSize="9" scale="77" orientation="portrait" r:id="rId1"/>
  <rowBreaks count="5" manualBreakCount="5">
    <brk id="39" max="3" man="1"/>
    <brk id="61" max="3" man="1"/>
    <brk id="103" max="3" man="1"/>
    <brk id="121" max="3" man="1"/>
    <brk id="185" max="3" man="1"/>
  </rowBreaks>
  <colBreaks count="1" manualBreakCount="1">
    <brk id="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1844D15D137AF048A4A45178AF15908B" ma:contentTypeVersion="18" ma:contentTypeDescription="Luo uusi asiakirja." ma:contentTypeScope="" ma:versionID="e41ec634f3ede83ebff18cc0e2713f76">
  <xsd:schema xmlns:xsd="http://www.w3.org/2001/XMLSchema" xmlns:xs="http://www.w3.org/2001/XMLSchema" xmlns:p="http://schemas.microsoft.com/office/2006/metadata/properties" xmlns:ns2="26675b6a-ff3e-44a1-8d9e-691208a241cc" xmlns:ns3="6c3f60d0-b05f-4773-9bb2-de1415bf8da2" targetNamespace="http://schemas.microsoft.com/office/2006/metadata/properties" ma:root="true" ma:fieldsID="001888e3a2291b9fcab8c0bb1ac78a59" ns2:_="" ns3:_="">
    <xsd:import namespace="26675b6a-ff3e-44a1-8d9e-691208a241cc"/>
    <xsd:import namespace="6c3f60d0-b05f-4773-9bb2-de1415bf8da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75b6a-ff3e-44a1-8d9e-691208a241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Kuvien tunnisteet" ma:readOnly="false" ma:fieldId="{5cf76f15-5ced-4ddc-b409-7134ff3c332f}" ma:taxonomyMulti="true" ma:sspId="20bcf1dd-00aa-4027-8425-79c6229c666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3f60d0-b05f-4773-9bb2-de1415bf8da2" elementFormDefault="qualified">
    <xsd:import namespace="http://schemas.microsoft.com/office/2006/documentManagement/types"/>
    <xsd:import namespace="http://schemas.microsoft.com/office/infopath/2007/PartnerControls"/>
    <xsd:element name="SharedWithUsers" ma:index="1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Jakamisen tiedot" ma:internalName="SharedWithDetails" ma:readOnly="true">
      <xsd:simpleType>
        <xsd:restriction base="dms:Note">
          <xsd:maxLength value="255"/>
        </xsd:restriction>
      </xsd:simpleType>
    </xsd:element>
    <xsd:element name="TaxCatchAll" ma:index="22" nillable="true" ma:displayName="Taxonomy Catch All Column" ma:hidden="true" ma:list="{7dbc5bce-5d56-49a8-ada4-fbcca9aba43c}" ma:internalName="TaxCatchAll" ma:showField="CatchAllData" ma:web="6c3f60d0-b05f-4773-9bb2-de1415bf8da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7F6AC8-2741-4829-B806-6917E5A7275C}">
  <ds:schemaRefs>
    <ds:schemaRef ds:uri="http://schemas.microsoft.com/sharepoint/v3/contenttype/forms"/>
  </ds:schemaRefs>
</ds:datastoreItem>
</file>

<file path=customXml/itemProps2.xml><?xml version="1.0" encoding="utf-8"?>
<ds:datastoreItem xmlns:ds="http://schemas.openxmlformats.org/officeDocument/2006/customXml" ds:itemID="{872157D9-D923-4AA9-9E2F-F1A08265C8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75b6a-ff3e-44a1-8d9e-691208a241cc"/>
    <ds:schemaRef ds:uri="6c3f60d0-b05f-4773-9bb2-de1415bf8d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2</vt:i4>
      </vt:variant>
      <vt:variant>
        <vt:lpstr>Nimetyt alueet</vt:lpstr>
      </vt:variant>
      <vt:variant>
        <vt:i4>1</vt:i4>
      </vt:variant>
    </vt:vector>
  </HeadingPairs>
  <TitlesOfParts>
    <vt:vector size="3" baseType="lpstr">
      <vt:lpstr>Ark1</vt:lpstr>
      <vt:lpstr>Alueet ja kohteet</vt:lpstr>
      <vt:lpstr>'Alueet ja kohteet'!Tulostusalue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Alpo Anisimaa</dc:creator>
  <cp:lastModifiedBy>Alpo Anisimaa</cp:lastModifiedBy>
  <cp:lastPrinted>2025-08-15T08:41:34Z</cp:lastPrinted>
  <dcterms:created xsi:type="dcterms:W3CDTF">2015-06-05T18:19:34Z</dcterms:created>
  <dcterms:modified xsi:type="dcterms:W3CDTF">2025-08-15T10:43:58Z</dcterms:modified>
</cp:coreProperties>
</file>