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filterPrivacy="1"/>
  <xr:revisionPtr revIDLastSave="0" documentId="13_ncr:1_{86A6A0B6-8EAF-4A76-90A0-774537D2F8DD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uoritteet" sheetId="6" r:id="rId1"/>
  </sheets>
  <definedNames>
    <definedName name="_xlnm.Print_Area" localSheetId="0">Suoritteet!$A$2:$F$78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7" i="6" l="1"/>
  <c r="F74" i="6" l="1"/>
  <c r="F69" i="6"/>
  <c r="F68" i="6"/>
  <c r="F65" i="6"/>
  <c r="F64" i="6"/>
  <c r="F63" i="6"/>
  <c r="F60" i="6"/>
  <c r="F59" i="6"/>
  <c r="F58" i="6"/>
  <c r="F57" i="6"/>
  <c r="F56" i="6"/>
  <c r="F55" i="6"/>
  <c r="F49" i="6"/>
  <c r="F51" i="6" s="1"/>
  <c r="F43" i="6"/>
  <c r="F42" i="6"/>
  <c r="F41" i="6"/>
  <c r="F38" i="6"/>
  <c r="F37" i="6"/>
  <c r="F36" i="6"/>
  <c r="F33" i="6"/>
  <c r="F32" i="6"/>
  <c r="F31" i="6"/>
  <c r="F30" i="6"/>
  <c r="F29" i="6"/>
  <c r="F26" i="6"/>
  <c r="F25" i="6"/>
  <c r="F24" i="6"/>
  <c r="F23" i="6"/>
  <c r="F22" i="6"/>
  <c r="F21" i="6"/>
  <c r="F20" i="6"/>
  <c r="F17" i="6"/>
  <c r="F16" i="6"/>
  <c r="F13" i="6"/>
  <c r="F12" i="6"/>
  <c r="F11" i="6"/>
  <c r="F8" i="6"/>
  <c r="F70" i="6" l="1"/>
  <c r="F78" i="6"/>
  <c r="F44" i="6"/>
  <c r="F80" i="6" l="1"/>
</calcChain>
</file>

<file path=xl/sharedStrings.xml><?xml version="1.0" encoding="utf-8"?>
<sst xmlns="http://schemas.openxmlformats.org/spreadsheetml/2006/main" count="179" uniqueCount="133">
  <si>
    <t>VALOKAAPELIVERKON RAKENNUSSUORITTEET SEKÄ YKSIKKÖHINNAT</t>
  </si>
  <si>
    <t>MAANRAKENNUS</t>
  </si>
  <si>
    <t>NIMIKE</t>
  </si>
  <si>
    <t>YKSIKKÖ</t>
  </si>
  <si>
    <t>ARVIOMÄÄRÄ</t>
  </si>
  <si>
    <t>HINTA YHTEENSÄ</t>
  </si>
  <si>
    <t>1</t>
  </si>
  <si>
    <t>MAANKAIVU</t>
  </si>
  <si>
    <t>(Alv 0%)</t>
  </si>
  <si>
    <t>1.1</t>
  </si>
  <si>
    <t>m</t>
  </si>
  <si>
    <t>2</t>
  </si>
  <si>
    <t>AURAUS</t>
  </si>
  <si>
    <t>2.1</t>
  </si>
  <si>
    <t>2.2</t>
  </si>
  <si>
    <t xml:space="preserve">Kaapelin auraus ≤ 2m tien reunasta </t>
  </si>
  <si>
    <t>2.3</t>
  </si>
  <si>
    <t xml:space="preserve">Kaapelin auraus &gt; 2m tien reunasta </t>
  </si>
  <si>
    <t>Kaapelin auraus, lisäkaapeli</t>
  </si>
  <si>
    <t>3</t>
  </si>
  <si>
    <t>ALITUKSET</t>
  </si>
  <si>
    <t>3.1</t>
  </si>
  <si>
    <t>4</t>
  </si>
  <si>
    <t>4.1</t>
  </si>
  <si>
    <t>4.2</t>
  </si>
  <si>
    <t>5</t>
  </si>
  <si>
    <t>KAAPELIT</t>
  </si>
  <si>
    <t>5.1</t>
  </si>
  <si>
    <t>5.2</t>
  </si>
  <si>
    <t xml:space="preserve">Lisäkaapelin asennus </t>
  </si>
  <si>
    <t>5.3</t>
  </si>
  <si>
    <t>Kaapelin veto putkeen</t>
  </si>
  <si>
    <t>5.4</t>
  </si>
  <si>
    <t>Kaapelin veto kaapeleita sisältävään putkeen</t>
  </si>
  <si>
    <t>5.5</t>
  </si>
  <si>
    <t>Kaapelin asennus arinalle, korkeus ≤ 4 m</t>
  </si>
  <si>
    <t>Kaapelin asennus arinalle, korkeus &gt; 4 m</t>
  </si>
  <si>
    <t>kpl</t>
  </si>
  <si>
    <t>6</t>
  </si>
  <si>
    <t>PUTKET, KOURUT JA ARINAT</t>
  </si>
  <si>
    <t>6.1</t>
  </si>
  <si>
    <t>Putken asennus avattuun ojaan</t>
  </si>
  <si>
    <t>6.2</t>
  </si>
  <si>
    <t>Kaapelin suojakourun asennus, metalli</t>
  </si>
  <si>
    <t>6.3</t>
  </si>
  <si>
    <t>Kaapelin suojakourun asennus, muovi</t>
  </si>
  <si>
    <t>Arinan, kourun tai putken asennus, korkeus ≤ 4 m</t>
  </si>
  <si>
    <t>Arinan, kourun tai putken asennus, korkeus &gt; 4 m</t>
  </si>
  <si>
    <t>7</t>
  </si>
  <si>
    <t>KAAPIT JA KAIVOT</t>
  </si>
  <si>
    <t>7.1</t>
  </si>
  <si>
    <t>Jakokaapin asennus</t>
  </si>
  <si>
    <t>7.2</t>
  </si>
  <si>
    <t>Muovikaivon asennus</t>
  </si>
  <si>
    <t>8</t>
  </si>
  <si>
    <t>MAAKAAPELIVERKON TUNTITYÖ</t>
  </si>
  <si>
    <t>8.1</t>
  </si>
  <si>
    <t>Kaivinkone ja kuljettaja</t>
  </si>
  <si>
    <t>h</t>
  </si>
  <si>
    <t>Kuorma-auto ja kuljettaja</t>
  </si>
  <si>
    <t>Henkilötyötunti</t>
  </si>
  <si>
    <t>PÄÄLLYSTEET</t>
  </si>
  <si>
    <t>9</t>
  </si>
  <si>
    <t>LIIKENNEALUEIDEN PÄÄLLYSTEET</t>
  </si>
  <si>
    <t>9.1</t>
  </si>
  <si>
    <t>9.2</t>
  </si>
  <si>
    <t>9.3</t>
  </si>
  <si>
    <t>9.4</t>
  </si>
  <si>
    <t>9.5</t>
  </si>
  <si>
    <t>9.6</t>
  </si>
  <si>
    <t>Sivuteiden liittymät</t>
  </si>
  <si>
    <t>jm</t>
  </si>
  <si>
    <t>10</t>
  </si>
  <si>
    <t>10.1</t>
  </si>
  <si>
    <t>10.2</t>
  </si>
  <si>
    <t>10.3</t>
  </si>
  <si>
    <t>TELETYÖT</t>
  </si>
  <si>
    <t>11</t>
  </si>
  <si>
    <t>VALOKAAPELIN PÄÄN KÄSITTELY</t>
  </si>
  <si>
    <t>11.1</t>
  </si>
  <si>
    <t>4-6-kuituisen valokaapelin pään käsittely</t>
  </si>
  <si>
    <t>11.2</t>
  </si>
  <si>
    <t>12-kuituisen valokaapelin pään käsittely</t>
  </si>
  <si>
    <t>24-kuituisen valokaapelin pään käsittely</t>
  </si>
  <si>
    <t>48-kuituisen valokaapelin pään käsittely</t>
  </si>
  <si>
    <t>96-kuituisen valokaapelin pään käsittely</t>
  </si>
  <si>
    <t>192-kuituisen valokaapelin pään käsittely</t>
  </si>
  <si>
    <t>12</t>
  </si>
  <si>
    <t>12.1</t>
  </si>
  <si>
    <t>Kuidun hitsaus</t>
  </si>
  <si>
    <t>13</t>
  </si>
  <si>
    <t>TELETÖIDEN TUNTIHINTA</t>
  </si>
  <si>
    <t>13.1</t>
  </si>
  <si>
    <t>SUUNNITTELU JA DOKUMENTOINTI</t>
  </si>
  <si>
    <t>KAAPELIVERKON KARTOITUS</t>
  </si>
  <si>
    <t>Kartoitus, tarkkuus 0,2m</t>
  </si>
  <si>
    <t>DOKUMENTOINTI</t>
  </si>
  <si>
    <t xml:space="preserve">Kaikkiin suoritteisiin sisältyy: </t>
  </si>
  <si>
    <t>- Asennustyön suunnittelu</t>
  </si>
  <si>
    <t>- Asennusmateriaalien kuljetus sovitulta varastopaikalta asennuskohteisiin ja ylijäämämateriaalien kuljetus takaisin varastopaikalle</t>
  </si>
  <si>
    <t>- Asennustöiden merkinnät</t>
  </si>
  <si>
    <t>- Luovutusdokumenttien laatiminen, punakynäkorjaukset suunnitelmakuviin.</t>
  </si>
  <si>
    <t>- Työmaan jälkien siivoaminen</t>
  </si>
  <si>
    <t>- Työturvallisuudesta ja -vastuista huolehtiminen</t>
  </si>
  <si>
    <t>- Liitteen "Suoritteiden sisältö 2014" mukaiset yksityiskohtaisemmat tehtävät</t>
  </si>
  <si>
    <t>ALLEKIRJOITUS</t>
  </si>
  <si>
    <t>Allekirjoittanut urakoitsija sitoutuu tekemään urakassa sovitut työt tässä antamillaan hinnoilla ja suoritteisiin kuuluvilla tehtävillä:</t>
  </si>
  <si>
    <t>Aika ja paikka:</t>
  </si>
  <si>
    <t>Urakoitsija:</t>
  </si>
  <si>
    <t>Nimi ja nimen selvennys:</t>
  </si>
  <si>
    <r>
      <t xml:space="preserve">Tien alitus tunkkaamalla. </t>
    </r>
    <r>
      <rPr>
        <sz val="10"/>
        <color rgb="FFFF0000"/>
        <rFont val="Arial"/>
        <family val="2"/>
      </rPr>
      <t>Tunkkaus sisältää kaapeleiden vedot putkeen.</t>
    </r>
  </si>
  <si>
    <t>Kaapelin kiepitys ja mittaus tontin rajalle tai asennus avattuun ojaan</t>
  </si>
  <si>
    <t>HINTA/YKSIKKÖ</t>
  </si>
  <si>
    <t>Verkon keycom dokumentointi</t>
  </si>
  <si>
    <t>Talokaapelin päättäminen ulkoseinälle (1 kuitu) ja kotelon kiinnitys seinään</t>
  </si>
  <si>
    <t>Kilometriveloitus</t>
  </si>
  <si>
    <t>km</t>
  </si>
  <si>
    <t>YJVK Kurtakko/Jauhojärvi</t>
  </si>
  <si>
    <t xml:space="preserve">Kaivu tiealue, päällystetyt liikenneväylät, muut alueet. </t>
  </si>
  <si>
    <t>3.2</t>
  </si>
  <si>
    <r>
      <t xml:space="preserve">Suuntaporaus. </t>
    </r>
    <r>
      <rPr>
        <sz val="10"/>
        <color rgb="FFFF0000"/>
        <rFont val="Arial"/>
        <family val="2"/>
      </rPr>
      <t>Sisältää kaapeleiden vedot putkeen</t>
    </r>
  </si>
  <si>
    <t>4.3</t>
  </si>
  <si>
    <t>4.4</t>
  </si>
  <si>
    <t>4.5</t>
  </si>
  <si>
    <t>4.6</t>
  </si>
  <si>
    <t>4.7</t>
  </si>
  <si>
    <t>Varauslenkin teko kaapeliin (min. 30 m)</t>
  </si>
  <si>
    <r>
      <t xml:space="preserve">UL-Kartio betonikaivon asennus 1000/600/450 </t>
    </r>
    <r>
      <rPr>
        <sz val="10"/>
        <color rgb="FFFF0000"/>
        <rFont val="Arial"/>
        <family val="2"/>
      </rPr>
      <t>(sisältää materiaalit: kaivo, kansi, 2 x 1,2 m kyllästetyt lankut (48x123)</t>
    </r>
  </si>
  <si>
    <t>7.3</t>
  </si>
  <si>
    <t>Jatkamisen tai päättämisen valmistelu- ja lopputyöt</t>
  </si>
  <si>
    <t>MUUT VALOKAAPELITYÖT</t>
  </si>
  <si>
    <t>Tarjoaja täyttää</t>
  </si>
  <si>
    <t>Tarjoan nimi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</si>
</sst>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Tahoma"/>
      <family val="2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0"/>
      <color rgb="FFFF0000"/>
      <name val="Arial"/>
      <family val="2"/>
    </font>
    <font>
      <sz val="12"/>
      <color theme="1"/>
      <name val="Arial"/>
      <family val="2"/>
    </font>
    <font>
      <sz val="10"/>
      <color indexed="10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  <charset val="1"/>
    </font>
    <font>
      <sz val="10"/>
      <name val="Tahoma"/>
      <family val="2"/>
      <charset val="1"/>
    </font>
    <font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6" fillId="0" borderId="0"/>
    <xf numFmtId="0" fontId="10" fillId="0" borderId="0"/>
    <xf numFmtId="0" fontId="14" fillId="0" borderId="0"/>
    <xf numFmtId="0" fontId="15" fillId="0" borderId="0"/>
  </cellStyleXfs>
  <cellXfs count="111">
    <xf numFmtId="0" fontId="0" fillId="0" borderId="0" xfId="0"/>
    <xf numFmtId="0" fontId="7" fillId="0" borderId="0" xfId="0" applyFont="1"/>
    <xf numFmtId="49" fontId="7" fillId="0" borderId="0" xfId="0" applyNumberFormat="1" applyFont="1"/>
    <xf numFmtId="49" fontId="7" fillId="0" borderId="27" xfId="0" applyNumberFormat="1" applyFont="1" applyBorder="1"/>
    <xf numFmtId="49" fontId="5" fillId="0" borderId="0" xfId="0" applyNumberFormat="1" applyFont="1"/>
    <xf numFmtId="0" fontId="5" fillId="0" borderId="0" xfId="0" applyFont="1"/>
    <xf numFmtId="2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" fontId="7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2" fontId="7" fillId="0" borderId="0" xfId="0" applyNumberFormat="1" applyFont="1"/>
    <xf numFmtId="2" fontId="9" fillId="0" borderId="4" xfId="0" applyNumberFormat="1" applyFont="1" applyBorder="1" applyAlignment="1" applyProtection="1">
      <alignment horizontal="center"/>
      <protection locked="0"/>
    </xf>
    <xf numFmtId="2" fontId="9" fillId="3" borderId="10" xfId="0" applyNumberFormat="1" applyFont="1" applyFill="1" applyBorder="1" applyAlignment="1" applyProtection="1">
      <alignment horizontal="center"/>
      <protection locked="0"/>
    </xf>
    <xf numFmtId="2" fontId="13" fillId="4" borderId="15" xfId="0" applyNumberFormat="1" applyFont="1" applyFill="1" applyBorder="1" applyAlignment="1" applyProtection="1">
      <alignment horizontal="center"/>
      <protection locked="0"/>
    </xf>
    <xf numFmtId="2" fontId="13" fillId="0" borderId="15" xfId="0" applyNumberFormat="1" applyFont="1" applyBorder="1" applyAlignment="1" applyProtection="1">
      <alignment horizontal="center"/>
      <protection locked="0"/>
    </xf>
    <xf numFmtId="2" fontId="9" fillId="3" borderId="15" xfId="0" applyNumberFormat="1" applyFont="1" applyFill="1" applyBorder="1" applyAlignment="1" applyProtection="1">
      <alignment horizontal="center"/>
      <protection locked="0"/>
    </xf>
    <xf numFmtId="2" fontId="13" fillId="5" borderId="15" xfId="0" applyNumberFormat="1" applyFont="1" applyFill="1" applyBorder="1" applyAlignment="1" applyProtection="1">
      <alignment horizontal="center"/>
      <protection locked="0"/>
    </xf>
    <xf numFmtId="2" fontId="13" fillId="0" borderId="20" xfId="0" applyNumberFormat="1" applyFont="1" applyBorder="1" applyAlignment="1" applyProtection="1">
      <alignment horizontal="center"/>
      <protection locked="0"/>
    </xf>
    <xf numFmtId="2" fontId="13" fillId="0" borderId="0" xfId="0" applyNumberFormat="1" applyFont="1" applyAlignment="1" applyProtection="1">
      <alignment horizontal="center"/>
      <protection locked="0"/>
    </xf>
    <xf numFmtId="2" fontId="9" fillId="0" borderId="0" xfId="0" applyNumberFormat="1" applyFont="1" applyAlignment="1" applyProtection="1">
      <alignment horizontal="center"/>
      <protection locked="0"/>
    </xf>
    <xf numFmtId="2" fontId="9" fillId="4" borderId="4" xfId="0" applyNumberFormat="1" applyFont="1" applyFill="1" applyBorder="1" applyAlignment="1" applyProtection="1">
      <alignment horizontal="center"/>
      <protection locked="0"/>
    </xf>
    <xf numFmtId="2" fontId="13" fillId="4" borderId="20" xfId="0" applyNumberFormat="1" applyFont="1" applyFill="1" applyBorder="1" applyAlignment="1" applyProtection="1">
      <alignment horizontal="center"/>
      <protection locked="0"/>
    </xf>
    <xf numFmtId="2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/>
    <xf numFmtId="2" fontId="16" fillId="0" borderId="0" xfId="0" applyNumberFormat="1" applyFont="1" applyAlignment="1" applyProtection="1">
      <alignment horizontal="center"/>
      <protection locked="0"/>
    </xf>
    <xf numFmtId="0" fontId="1" fillId="0" borderId="0" xfId="0" applyFont="1"/>
    <xf numFmtId="0" fontId="10" fillId="0" borderId="0" xfId="0" applyFont="1"/>
    <xf numFmtId="49" fontId="13" fillId="0" borderId="0" xfId="0" applyNumberFormat="1" applyFont="1"/>
    <xf numFmtId="0" fontId="4" fillId="0" borderId="0" xfId="0" applyFont="1"/>
    <xf numFmtId="49" fontId="5" fillId="0" borderId="1" xfId="0" applyNumberFormat="1" applyFont="1" applyBorder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49" fontId="5" fillId="2" borderId="7" xfId="0" applyNumberFormat="1" applyFont="1" applyFill="1" applyBorder="1"/>
    <xf numFmtId="0" fontId="2" fillId="3" borderId="8" xfId="0" applyFont="1" applyFill="1" applyBorder="1" applyAlignment="1">
      <alignment horizontal="left"/>
    </xf>
    <xf numFmtId="0" fontId="2" fillId="3" borderId="9" xfId="0" applyFont="1" applyFill="1" applyBorder="1" applyAlignment="1">
      <alignment horizontal="center"/>
    </xf>
    <xf numFmtId="49" fontId="5" fillId="0" borderId="12" xfId="0" applyNumberFormat="1" applyFont="1" applyBorder="1"/>
    <xf numFmtId="0" fontId="3" fillId="5" borderId="13" xfId="0" applyFont="1" applyFill="1" applyBorder="1"/>
    <xf numFmtId="0" fontId="2" fillId="4" borderId="14" xfId="0" applyFont="1" applyFill="1" applyBorder="1" applyAlignment="1">
      <alignment horizontal="center"/>
    </xf>
    <xf numFmtId="0" fontId="5" fillId="4" borderId="13" xfId="0" applyFont="1" applyFill="1" applyBorder="1"/>
    <xf numFmtId="49" fontId="5" fillId="2" borderId="12" xfId="0" applyNumberFormat="1" applyFont="1" applyFill="1" applyBorder="1"/>
    <xf numFmtId="0" fontId="2" fillId="3" borderId="13" xfId="0" applyFont="1" applyFill="1" applyBorder="1"/>
    <xf numFmtId="0" fontId="2" fillId="3" borderId="14" xfId="0" applyFont="1" applyFill="1" applyBorder="1" applyAlignment="1">
      <alignment horizontal="center"/>
    </xf>
    <xf numFmtId="0" fontId="3" fillId="4" borderId="13" xfId="0" applyFont="1" applyFill="1" applyBorder="1"/>
    <xf numFmtId="0" fontId="5" fillId="0" borderId="13" xfId="0" applyFont="1" applyBorder="1"/>
    <xf numFmtId="0" fontId="2" fillId="0" borderId="14" xfId="0" applyFont="1" applyBorder="1" applyAlignment="1">
      <alignment horizontal="center"/>
    </xf>
    <xf numFmtId="49" fontId="5" fillId="5" borderId="12" xfId="0" applyNumberFormat="1" applyFont="1" applyFill="1" applyBorder="1"/>
    <xf numFmtId="0" fontId="2" fillId="5" borderId="14" xfId="0" applyFont="1" applyFill="1" applyBorder="1" applyAlignment="1">
      <alignment horizontal="center"/>
    </xf>
    <xf numFmtId="49" fontId="5" fillId="0" borderId="17" xfId="0" applyNumberFormat="1" applyFont="1" applyBorder="1"/>
    <xf numFmtId="0" fontId="3" fillId="0" borderId="18" xfId="0" applyFont="1" applyBorder="1"/>
    <xf numFmtId="0" fontId="2" fillId="0" borderId="19" xfId="0" applyFont="1" applyBorder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49" fontId="5" fillId="0" borderId="24" xfId="0" applyNumberFormat="1" applyFont="1" applyBorder="1"/>
    <xf numFmtId="0" fontId="2" fillId="0" borderId="0" xfId="0" applyFont="1" applyAlignment="1">
      <alignment horizontal="left"/>
    </xf>
    <xf numFmtId="0" fontId="2" fillId="4" borderId="5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center"/>
    </xf>
    <xf numFmtId="49" fontId="5" fillId="2" borderId="22" xfId="0" applyNumberFormat="1" applyFont="1" applyFill="1" applyBorder="1"/>
    <xf numFmtId="0" fontId="2" fillId="3" borderId="8" xfId="0" applyFont="1" applyFill="1" applyBorder="1"/>
    <xf numFmtId="0" fontId="3" fillId="0" borderId="13" xfId="0" applyFont="1" applyBorder="1"/>
    <xf numFmtId="0" fontId="3" fillId="4" borderId="18" xfId="0" applyFont="1" applyFill="1" applyBorder="1"/>
    <xf numFmtId="0" fontId="2" fillId="4" borderId="19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left"/>
    </xf>
    <xf numFmtId="0" fontId="2" fillId="3" borderId="23" xfId="0" applyFont="1" applyFill="1" applyBorder="1"/>
    <xf numFmtId="0" fontId="5" fillId="0" borderId="24" xfId="0" applyFont="1" applyBorder="1"/>
    <xf numFmtId="0" fontId="5" fillId="4" borderId="25" xfId="0" applyFont="1" applyFill="1" applyBorder="1"/>
    <xf numFmtId="0" fontId="2" fillId="3" borderId="25" xfId="0" applyFont="1" applyFill="1" applyBorder="1"/>
    <xf numFmtId="0" fontId="5" fillId="0" borderId="25" xfId="0" applyFont="1" applyBorder="1"/>
    <xf numFmtId="0" fontId="5" fillId="4" borderId="29" xfId="0" applyFont="1" applyFill="1" applyBorder="1"/>
    <xf numFmtId="0" fontId="5" fillId="4" borderId="26" xfId="0" applyFont="1" applyFill="1" applyBorder="1"/>
    <xf numFmtId="0" fontId="2" fillId="3" borderId="23" xfId="0" applyFont="1" applyFill="1" applyBorder="1" applyAlignment="1">
      <alignment horizontal="left"/>
    </xf>
    <xf numFmtId="0" fontId="5" fillId="4" borderId="25" xfId="0" applyFont="1" applyFill="1" applyBorder="1" applyAlignment="1">
      <alignment horizontal="left"/>
    </xf>
    <xf numFmtId="0" fontId="2" fillId="3" borderId="25" xfId="0" applyFont="1" applyFill="1" applyBorder="1" applyAlignment="1">
      <alignment horizontal="left"/>
    </xf>
    <xf numFmtId="49" fontId="5" fillId="0" borderId="26" xfId="0" applyNumberFormat="1" applyFont="1" applyBorder="1"/>
    <xf numFmtId="0" fontId="5" fillId="0" borderId="31" xfId="0" applyFont="1" applyBorder="1"/>
    <xf numFmtId="0" fontId="4" fillId="0" borderId="19" xfId="0" applyFont="1" applyBorder="1" applyAlignment="1">
      <alignment horizontal="center"/>
    </xf>
    <xf numFmtId="1" fontId="8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2" fillId="0" borderId="28" xfId="0" applyNumberFormat="1" applyFont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1" fontId="2" fillId="3" borderId="8" xfId="0" applyNumberFormat="1" applyFont="1" applyFill="1" applyBorder="1" applyAlignment="1">
      <alignment horizontal="center"/>
    </xf>
    <xf numFmtId="2" fontId="2" fillId="3" borderId="11" xfId="0" applyNumberFormat="1" applyFont="1" applyFill="1" applyBorder="1" applyAlignment="1">
      <alignment horizontal="center"/>
    </xf>
    <xf numFmtId="1" fontId="5" fillId="0" borderId="13" xfId="0" applyNumberFormat="1" applyFont="1" applyBorder="1" applyAlignment="1">
      <alignment horizontal="center"/>
    </xf>
    <xf numFmtId="2" fontId="5" fillId="0" borderId="16" xfId="0" applyNumberFormat="1" applyFont="1" applyBorder="1" applyAlignment="1">
      <alignment horizontal="center"/>
    </xf>
    <xf numFmtId="1" fontId="2" fillId="3" borderId="13" xfId="0" applyNumberFormat="1" applyFont="1" applyFill="1" applyBorder="1" applyAlignment="1">
      <alignment horizontal="center"/>
    </xf>
    <xf numFmtId="1" fontId="2" fillId="3" borderId="30" xfId="0" applyNumberFormat="1" applyFont="1" applyFill="1" applyBorder="1" applyAlignment="1">
      <alignment horizontal="center"/>
    </xf>
    <xf numFmtId="1" fontId="5" fillId="5" borderId="13" xfId="0" applyNumberFormat="1" applyFont="1" applyFill="1" applyBorder="1" applyAlignment="1">
      <alignment horizontal="center"/>
    </xf>
    <xf numFmtId="1" fontId="11" fillId="0" borderId="13" xfId="0" applyNumberFormat="1" applyFont="1" applyBorder="1" applyAlignment="1">
      <alignment horizontal="center"/>
    </xf>
    <xf numFmtId="1" fontId="3" fillId="0" borderId="13" xfId="0" applyNumberFormat="1" applyFont="1" applyBorder="1" applyAlignment="1">
      <alignment horizontal="center"/>
    </xf>
    <xf numFmtId="1" fontId="5" fillId="0" borderId="18" xfId="0" applyNumberFormat="1" applyFont="1" applyBorder="1" applyAlignment="1">
      <alignment horizontal="center"/>
    </xf>
    <xf numFmtId="2" fontId="5" fillId="0" borderId="21" xfId="0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1" fontId="3" fillId="0" borderId="18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1" fontId="2" fillId="0" borderId="5" xfId="0" applyNumberFormat="1" applyFont="1" applyBorder="1" applyAlignment="1">
      <alignment horizontal="center"/>
    </xf>
    <xf numFmtId="2" fontId="2" fillId="3" borderId="16" xfId="0" applyNumberFormat="1" applyFont="1" applyFill="1" applyBorder="1" applyAlignment="1">
      <alignment horizontal="center"/>
    </xf>
    <xf numFmtId="2" fontId="3" fillId="0" borderId="21" xfId="0" applyNumberFormat="1" applyFont="1" applyBorder="1" applyAlignment="1">
      <alignment horizontal="center"/>
    </xf>
    <xf numFmtId="2" fontId="3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2" fontId="8" fillId="0" borderId="0" xfId="0" applyNumberFormat="1" applyFont="1" applyAlignment="1" applyProtection="1">
      <alignment horizontal="center"/>
      <protection locked="0"/>
    </xf>
    <xf numFmtId="2" fontId="7" fillId="0" borderId="0" xfId="0" applyNumberFormat="1" applyFont="1" applyAlignment="1" applyProtection="1">
      <alignment horizontal="center"/>
      <protection locked="0"/>
    </xf>
    <xf numFmtId="2" fontId="7" fillId="0" borderId="0" xfId="0" applyNumberFormat="1" applyFont="1" applyAlignment="1" applyProtection="1">
      <alignment horizontal="left"/>
      <protection locked="0"/>
    </xf>
    <xf numFmtId="2" fontId="5" fillId="0" borderId="0" xfId="0" applyNumberFormat="1" applyFont="1" applyAlignment="1" applyProtection="1">
      <alignment horizontal="center"/>
      <protection locked="0"/>
    </xf>
    <xf numFmtId="1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5">
    <cellStyle name="Normaali" xfId="0" builtinId="0"/>
    <cellStyle name="Normaali 2" xfId="2" xr:uid="{00000000-0005-0000-0000-000001000000}"/>
    <cellStyle name="Normaali 3" xfId="3" xr:uid="{465217BF-EE9F-4AED-98EA-7A94B12B9EC8}"/>
    <cellStyle name="Normal 2" xfId="1" xr:uid="{00000000-0005-0000-0000-000002000000}"/>
    <cellStyle name="Selittävä teksti 2" xfId="4" xr:uid="{4838071B-F59B-4B1A-A788-634EA371FC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93F82-C38E-4B40-963C-F538123AF4A9}">
  <sheetPr>
    <pageSetUpPr fitToPage="1"/>
  </sheetPr>
  <dimension ref="A1:M97"/>
  <sheetViews>
    <sheetView tabSelected="1" workbookViewId="0">
      <selection activeCell="I40" sqref="I40"/>
    </sheetView>
  </sheetViews>
  <sheetFormatPr defaultColWidth="9.109375" defaultRowHeight="14.4" x14ac:dyDescent="0.3"/>
  <cols>
    <col min="1" max="1" width="11.33203125" style="1" customWidth="1"/>
    <col min="2" max="2" width="94.6640625" style="1" customWidth="1"/>
    <col min="3" max="3" width="9.109375" style="1"/>
    <col min="4" max="4" width="23.33203125" style="8" customWidth="1"/>
    <col min="5" max="5" width="23.44140625" style="8" customWidth="1"/>
    <col min="6" max="6" width="22.88671875" style="8" customWidth="1"/>
    <col min="7" max="7" width="9.5546875" style="23" bestFit="1" customWidth="1"/>
    <col min="8" max="8" width="14.6640625" style="8" customWidth="1"/>
    <col min="9" max="9" width="15.33203125" style="24" customWidth="1"/>
    <col min="10" max="10" width="15.6640625" style="24" customWidth="1"/>
    <col min="11" max="11" width="13.109375" style="24" customWidth="1"/>
    <col min="12" max="12" width="14.44140625" style="24" customWidth="1"/>
    <col min="13" max="16384" width="9.109375" style="1"/>
  </cols>
  <sheetData>
    <row r="1" spans="1:13" ht="15.6" x14ac:dyDescent="0.3">
      <c r="A1" s="28" t="s">
        <v>0</v>
      </c>
      <c r="B1" s="28"/>
      <c r="D1" s="105"/>
      <c r="E1" s="78"/>
    </row>
    <row r="2" spans="1:13" ht="15.6" x14ac:dyDescent="0.3">
      <c r="A2" s="29" t="s">
        <v>117</v>
      </c>
      <c r="B2" s="29"/>
      <c r="C2" s="11"/>
      <c r="D2" s="106"/>
      <c r="E2" s="9"/>
      <c r="F2" s="9"/>
    </row>
    <row r="3" spans="1:13" ht="15.6" x14ac:dyDescent="0.3">
      <c r="A3" s="30"/>
      <c r="B3" s="29"/>
      <c r="C3" s="11"/>
      <c r="D3" s="107"/>
      <c r="E3" s="9"/>
      <c r="F3" s="9"/>
      <c r="H3" s="9"/>
    </row>
    <row r="4" spans="1:13" x14ac:dyDescent="0.3">
      <c r="A4" s="4"/>
      <c r="B4" s="5"/>
      <c r="C4" s="5"/>
      <c r="D4" s="20" t="s">
        <v>131</v>
      </c>
      <c r="E4" s="79"/>
      <c r="F4" s="79"/>
    </row>
    <row r="5" spans="1:13" ht="15" thickBot="1" x14ac:dyDescent="0.35">
      <c r="A5" s="4"/>
      <c r="B5" s="31" t="s">
        <v>1</v>
      </c>
      <c r="C5" s="5"/>
      <c r="D5" s="27" t="s">
        <v>132</v>
      </c>
      <c r="E5" s="109"/>
      <c r="F5" s="110"/>
      <c r="J5" s="25"/>
      <c r="K5" s="25"/>
      <c r="L5" s="25"/>
    </row>
    <row r="6" spans="1:13" ht="15.6" thickTop="1" thickBot="1" x14ac:dyDescent="0.35">
      <c r="A6" s="32"/>
      <c r="B6" s="33" t="s">
        <v>2</v>
      </c>
      <c r="C6" s="34" t="s">
        <v>3</v>
      </c>
      <c r="D6" s="12" t="s">
        <v>112</v>
      </c>
      <c r="E6" s="81" t="s">
        <v>4</v>
      </c>
      <c r="F6" s="82" t="s">
        <v>5</v>
      </c>
    </row>
    <row r="7" spans="1:13" x14ac:dyDescent="0.3">
      <c r="A7" s="35" t="s">
        <v>6</v>
      </c>
      <c r="B7" s="36" t="s">
        <v>7</v>
      </c>
      <c r="C7" s="37"/>
      <c r="D7" s="13" t="s">
        <v>8</v>
      </c>
      <c r="E7" s="83"/>
      <c r="F7" s="84"/>
    </row>
    <row r="8" spans="1:13" x14ac:dyDescent="0.3">
      <c r="A8" s="38" t="s">
        <v>9</v>
      </c>
      <c r="B8" s="39" t="s">
        <v>118</v>
      </c>
      <c r="C8" s="40" t="s">
        <v>10</v>
      </c>
      <c r="D8" s="14"/>
      <c r="E8" s="85">
        <v>7461</v>
      </c>
      <c r="F8" s="86">
        <f t="shared" ref="F8:F43" si="0">D8*E8</f>
        <v>0</v>
      </c>
      <c r="H8" s="9"/>
      <c r="J8" s="23"/>
      <c r="K8" s="23"/>
      <c r="L8" s="23"/>
      <c r="M8" s="11"/>
    </row>
    <row r="9" spans="1:13" x14ac:dyDescent="0.3">
      <c r="A9" s="38"/>
      <c r="B9" s="41"/>
      <c r="C9" s="40"/>
      <c r="D9" s="14"/>
      <c r="E9" s="85"/>
      <c r="F9" s="86"/>
      <c r="H9" s="9"/>
      <c r="J9" s="23"/>
      <c r="K9" s="23"/>
      <c r="L9" s="23"/>
      <c r="M9" s="11"/>
    </row>
    <row r="10" spans="1:13" x14ac:dyDescent="0.3">
      <c r="A10" s="42" t="s">
        <v>11</v>
      </c>
      <c r="B10" s="43" t="s">
        <v>12</v>
      </c>
      <c r="C10" s="44"/>
      <c r="D10" s="16"/>
      <c r="E10" s="87"/>
      <c r="F10" s="88"/>
      <c r="H10" s="9"/>
      <c r="J10" s="23"/>
      <c r="K10" s="23"/>
      <c r="L10" s="23"/>
      <c r="M10" s="11"/>
    </row>
    <row r="11" spans="1:13" x14ac:dyDescent="0.3">
      <c r="A11" s="38" t="s">
        <v>13</v>
      </c>
      <c r="B11" s="45" t="s">
        <v>15</v>
      </c>
      <c r="C11" s="40" t="s">
        <v>10</v>
      </c>
      <c r="D11" s="14"/>
      <c r="E11" s="85">
        <v>5098</v>
      </c>
      <c r="F11" s="86">
        <f t="shared" si="0"/>
        <v>0</v>
      </c>
      <c r="H11" s="9"/>
      <c r="I11" s="25"/>
      <c r="J11" s="23"/>
      <c r="K11" s="23"/>
      <c r="L11" s="23"/>
      <c r="M11" s="11"/>
    </row>
    <row r="12" spans="1:13" x14ac:dyDescent="0.3">
      <c r="A12" s="38" t="s">
        <v>14</v>
      </c>
      <c r="B12" s="45" t="s">
        <v>17</v>
      </c>
      <c r="C12" s="40" t="s">
        <v>10</v>
      </c>
      <c r="D12" s="14"/>
      <c r="E12" s="85">
        <v>21284</v>
      </c>
      <c r="F12" s="86">
        <f t="shared" si="0"/>
        <v>0</v>
      </c>
      <c r="H12" s="9"/>
      <c r="I12" s="25"/>
      <c r="J12" s="23"/>
      <c r="K12" s="23"/>
      <c r="L12" s="23"/>
      <c r="M12" s="11"/>
    </row>
    <row r="13" spans="1:13" x14ac:dyDescent="0.3">
      <c r="A13" s="38" t="s">
        <v>16</v>
      </c>
      <c r="B13" s="41" t="s">
        <v>18</v>
      </c>
      <c r="C13" s="40" t="s">
        <v>10</v>
      </c>
      <c r="D13" s="14"/>
      <c r="E13" s="89">
        <v>12883</v>
      </c>
      <c r="F13" s="86">
        <f t="shared" si="0"/>
        <v>0</v>
      </c>
      <c r="H13" s="9"/>
      <c r="I13" s="25"/>
      <c r="J13" s="23"/>
      <c r="K13" s="23"/>
      <c r="L13" s="23"/>
      <c r="M13" s="11"/>
    </row>
    <row r="14" spans="1:13" x14ac:dyDescent="0.3">
      <c r="A14" s="38"/>
      <c r="B14" s="41"/>
      <c r="C14" s="40"/>
      <c r="D14" s="14"/>
      <c r="E14" s="90"/>
      <c r="F14" s="86"/>
      <c r="H14" s="9"/>
      <c r="J14" s="23"/>
      <c r="K14" s="23"/>
      <c r="L14" s="23"/>
      <c r="M14" s="11"/>
    </row>
    <row r="15" spans="1:13" x14ac:dyDescent="0.3">
      <c r="A15" s="42" t="s">
        <v>19</v>
      </c>
      <c r="B15" s="43" t="s">
        <v>20</v>
      </c>
      <c r="C15" s="44"/>
      <c r="D15" s="16"/>
      <c r="E15" s="87"/>
      <c r="F15" s="88"/>
      <c r="H15" s="9"/>
      <c r="J15" s="23"/>
      <c r="K15" s="23"/>
      <c r="L15" s="23"/>
      <c r="M15" s="11"/>
    </row>
    <row r="16" spans="1:13" x14ac:dyDescent="0.3">
      <c r="A16" s="38" t="s">
        <v>21</v>
      </c>
      <c r="B16" s="41" t="s">
        <v>110</v>
      </c>
      <c r="C16" s="40" t="s">
        <v>10</v>
      </c>
      <c r="D16" s="14"/>
      <c r="E16" s="85">
        <v>480</v>
      </c>
      <c r="F16" s="86">
        <f t="shared" si="0"/>
        <v>0</v>
      </c>
      <c r="H16" s="9"/>
      <c r="I16" s="25"/>
      <c r="J16" s="23"/>
      <c r="K16" s="23"/>
      <c r="L16" s="23"/>
      <c r="M16" s="11"/>
    </row>
    <row r="17" spans="1:13" x14ac:dyDescent="0.3">
      <c r="A17" s="38" t="s">
        <v>119</v>
      </c>
      <c r="B17" s="46" t="s">
        <v>120</v>
      </c>
      <c r="C17" s="47" t="s">
        <v>10</v>
      </c>
      <c r="D17" s="15"/>
      <c r="E17" s="91">
        <v>30</v>
      </c>
      <c r="F17" s="86">
        <f t="shared" si="0"/>
        <v>0</v>
      </c>
      <c r="H17" s="9"/>
      <c r="I17" s="25"/>
      <c r="J17" s="23"/>
      <c r="K17" s="23"/>
      <c r="L17" s="23"/>
      <c r="M17" s="11"/>
    </row>
    <row r="18" spans="1:13" x14ac:dyDescent="0.3">
      <c r="A18" s="38"/>
      <c r="B18" s="41"/>
      <c r="C18" s="40"/>
      <c r="D18" s="14"/>
      <c r="E18" s="91"/>
      <c r="F18" s="86"/>
      <c r="H18" s="9"/>
      <c r="J18" s="23"/>
      <c r="K18" s="23"/>
      <c r="L18" s="23"/>
      <c r="M18" s="11"/>
    </row>
    <row r="19" spans="1:13" x14ac:dyDescent="0.3">
      <c r="A19" s="42" t="s">
        <v>22</v>
      </c>
      <c r="B19" s="43" t="s">
        <v>26</v>
      </c>
      <c r="C19" s="44"/>
      <c r="D19" s="16"/>
      <c r="E19" s="87"/>
      <c r="F19" s="88"/>
      <c r="H19" s="9"/>
      <c r="J19" s="23"/>
      <c r="K19" s="23"/>
      <c r="L19" s="23"/>
      <c r="M19" s="11"/>
    </row>
    <row r="20" spans="1:13" x14ac:dyDescent="0.3">
      <c r="A20" s="38" t="s">
        <v>23</v>
      </c>
      <c r="B20" s="41" t="s">
        <v>29</v>
      </c>
      <c r="C20" s="40" t="s">
        <v>10</v>
      </c>
      <c r="D20" s="14"/>
      <c r="E20" s="91">
        <v>4295</v>
      </c>
      <c r="F20" s="86">
        <f t="shared" si="0"/>
        <v>0</v>
      </c>
      <c r="H20" s="9"/>
      <c r="I20" s="25"/>
      <c r="J20" s="23"/>
      <c r="K20" s="23"/>
      <c r="L20" s="23"/>
      <c r="M20" s="11"/>
    </row>
    <row r="21" spans="1:13" x14ac:dyDescent="0.3">
      <c r="A21" s="38" t="s">
        <v>24</v>
      </c>
      <c r="B21" s="41" t="s">
        <v>31</v>
      </c>
      <c r="C21" s="40" t="s">
        <v>10</v>
      </c>
      <c r="D21" s="14"/>
      <c r="E21" s="91">
        <v>100</v>
      </c>
      <c r="F21" s="86">
        <f t="shared" si="0"/>
        <v>0</v>
      </c>
      <c r="H21" s="9"/>
      <c r="I21" s="25"/>
      <c r="J21" s="23"/>
      <c r="K21" s="23"/>
      <c r="L21" s="23"/>
      <c r="M21" s="11"/>
    </row>
    <row r="22" spans="1:13" x14ac:dyDescent="0.3">
      <c r="A22" s="38" t="s">
        <v>121</v>
      </c>
      <c r="B22" s="41" t="s">
        <v>33</v>
      </c>
      <c r="C22" s="40" t="s">
        <v>10</v>
      </c>
      <c r="D22" s="14"/>
      <c r="E22" s="91">
        <v>100</v>
      </c>
      <c r="F22" s="86">
        <f t="shared" si="0"/>
        <v>0</v>
      </c>
      <c r="H22" s="9"/>
      <c r="I22" s="25"/>
      <c r="J22" s="23"/>
      <c r="K22" s="23"/>
      <c r="L22" s="23"/>
      <c r="M22" s="11"/>
    </row>
    <row r="23" spans="1:13" x14ac:dyDescent="0.3">
      <c r="A23" s="38" t="s">
        <v>122</v>
      </c>
      <c r="B23" s="41" t="s">
        <v>35</v>
      </c>
      <c r="C23" s="40" t="s">
        <v>10</v>
      </c>
      <c r="D23" s="14"/>
      <c r="E23" s="91">
        <v>15</v>
      </c>
      <c r="F23" s="86">
        <f t="shared" si="0"/>
        <v>0</v>
      </c>
      <c r="H23" s="9"/>
      <c r="I23" s="25"/>
      <c r="J23" s="23"/>
      <c r="K23" s="23"/>
      <c r="L23" s="23"/>
      <c r="M23" s="11"/>
    </row>
    <row r="24" spans="1:13" x14ac:dyDescent="0.3">
      <c r="A24" s="38" t="s">
        <v>123</v>
      </c>
      <c r="B24" s="41" t="s">
        <v>36</v>
      </c>
      <c r="C24" s="40" t="s">
        <v>10</v>
      </c>
      <c r="D24" s="14"/>
      <c r="E24" s="91">
        <v>15</v>
      </c>
      <c r="F24" s="86">
        <f t="shared" si="0"/>
        <v>0</v>
      </c>
      <c r="H24" s="9"/>
      <c r="I24" s="25"/>
      <c r="J24" s="23"/>
      <c r="K24" s="23"/>
      <c r="L24" s="23"/>
      <c r="M24" s="11"/>
    </row>
    <row r="25" spans="1:13" x14ac:dyDescent="0.3">
      <c r="A25" s="38" t="s">
        <v>124</v>
      </c>
      <c r="B25" s="41" t="s">
        <v>126</v>
      </c>
      <c r="C25" s="40" t="s">
        <v>37</v>
      </c>
      <c r="D25" s="14"/>
      <c r="E25" s="91">
        <v>5</v>
      </c>
      <c r="F25" s="86">
        <f t="shared" si="0"/>
        <v>0</v>
      </c>
      <c r="H25" s="9"/>
      <c r="I25" s="25"/>
      <c r="J25" s="23"/>
      <c r="K25" s="23"/>
      <c r="L25" s="23"/>
      <c r="M25" s="11"/>
    </row>
    <row r="26" spans="1:13" x14ac:dyDescent="0.3">
      <c r="A26" s="38" t="s">
        <v>125</v>
      </c>
      <c r="B26" s="41" t="s">
        <v>111</v>
      </c>
      <c r="C26" s="40" t="s">
        <v>37</v>
      </c>
      <c r="D26" s="14"/>
      <c r="E26" s="91">
        <v>36</v>
      </c>
      <c r="F26" s="86">
        <f t="shared" si="0"/>
        <v>0</v>
      </c>
      <c r="H26" s="9"/>
      <c r="I26" s="25"/>
      <c r="J26" s="23"/>
      <c r="K26" s="23"/>
      <c r="L26" s="23"/>
      <c r="M26" s="11"/>
    </row>
    <row r="27" spans="1:13" x14ac:dyDescent="0.3">
      <c r="A27" s="38"/>
      <c r="B27" s="41"/>
      <c r="C27" s="40"/>
      <c r="D27" s="14"/>
      <c r="E27" s="85"/>
      <c r="F27" s="86"/>
      <c r="H27" s="9"/>
      <c r="J27" s="23"/>
      <c r="K27" s="23"/>
      <c r="L27" s="23"/>
      <c r="M27" s="11"/>
    </row>
    <row r="28" spans="1:13" x14ac:dyDescent="0.3">
      <c r="A28" s="42" t="s">
        <v>25</v>
      </c>
      <c r="B28" s="43" t="s">
        <v>39</v>
      </c>
      <c r="C28" s="44"/>
      <c r="D28" s="16"/>
      <c r="E28" s="87"/>
      <c r="F28" s="88"/>
      <c r="H28" s="9"/>
      <c r="J28" s="23"/>
      <c r="K28" s="23"/>
      <c r="L28" s="23"/>
      <c r="M28" s="11"/>
    </row>
    <row r="29" spans="1:13" x14ac:dyDescent="0.3">
      <c r="A29" s="38" t="s">
        <v>27</v>
      </c>
      <c r="B29" s="41" t="s">
        <v>41</v>
      </c>
      <c r="C29" s="40" t="s">
        <v>10</v>
      </c>
      <c r="D29" s="14"/>
      <c r="E29" s="85">
        <v>100</v>
      </c>
      <c r="F29" s="86">
        <f t="shared" si="0"/>
        <v>0</v>
      </c>
      <c r="H29" s="9"/>
      <c r="I29" s="25"/>
      <c r="J29" s="23"/>
      <c r="K29" s="23"/>
      <c r="L29" s="23"/>
      <c r="M29" s="11"/>
    </row>
    <row r="30" spans="1:13" x14ac:dyDescent="0.3">
      <c r="A30" s="38" t="s">
        <v>28</v>
      </c>
      <c r="B30" s="41" t="s">
        <v>43</v>
      </c>
      <c r="C30" s="40" t="s">
        <v>10</v>
      </c>
      <c r="D30" s="14"/>
      <c r="E30" s="85">
        <v>100</v>
      </c>
      <c r="F30" s="86">
        <f t="shared" si="0"/>
        <v>0</v>
      </c>
      <c r="H30" s="9"/>
      <c r="I30" s="25"/>
      <c r="J30" s="23"/>
      <c r="K30" s="23"/>
      <c r="L30" s="23"/>
      <c r="M30" s="11"/>
    </row>
    <row r="31" spans="1:13" x14ac:dyDescent="0.3">
      <c r="A31" s="48" t="s">
        <v>30</v>
      </c>
      <c r="B31" s="46" t="s">
        <v>45</v>
      </c>
      <c r="C31" s="49" t="s">
        <v>10</v>
      </c>
      <c r="D31" s="17"/>
      <c r="E31" s="89">
        <v>1500</v>
      </c>
      <c r="F31" s="86">
        <f t="shared" si="0"/>
        <v>0</v>
      </c>
      <c r="H31" s="9"/>
      <c r="I31" s="25"/>
      <c r="J31" s="23"/>
      <c r="K31" s="23"/>
      <c r="L31" s="23"/>
      <c r="M31" s="11"/>
    </row>
    <row r="32" spans="1:13" x14ac:dyDescent="0.3">
      <c r="A32" s="38" t="s">
        <v>32</v>
      </c>
      <c r="B32" s="41" t="s">
        <v>46</v>
      </c>
      <c r="C32" s="40" t="s">
        <v>10</v>
      </c>
      <c r="D32" s="14"/>
      <c r="E32" s="85">
        <v>15</v>
      </c>
      <c r="F32" s="86">
        <f t="shared" si="0"/>
        <v>0</v>
      </c>
      <c r="H32" s="9"/>
      <c r="I32" s="25"/>
      <c r="J32" s="23"/>
      <c r="K32" s="23"/>
      <c r="L32" s="23"/>
      <c r="M32" s="11"/>
    </row>
    <row r="33" spans="1:13" x14ac:dyDescent="0.3">
      <c r="A33" s="38" t="s">
        <v>34</v>
      </c>
      <c r="B33" s="41" t="s">
        <v>47</v>
      </c>
      <c r="C33" s="40" t="s">
        <v>10</v>
      </c>
      <c r="D33" s="14"/>
      <c r="E33" s="85">
        <v>15</v>
      </c>
      <c r="F33" s="86">
        <f t="shared" si="0"/>
        <v>0</v>
      </c>
      <c r="H33" s="9"/>
      <c r="I33" s="25"/>
      <c r="J33" s="23"/>
      <c r="K33" s="23"/>
      <c r="L33" s="23"/>
      <c r="M33" s="11"/>
    </row>
    <row r="34" spans="1:13" x14ac:dyDescent="0.3">
      <c r="A34" s="38"/>
      <c r="B34" s="41"/>
      <c r="C34" s="40"/>
      <c r="D34" s="14"/>
      <c r="E34" s="85"/>
      <c r="F34" s="86"/>
      <c r="H34" s="9"/>
      <c r="J34" s="23"/>
      <c r="K34" s="23"/>
      <c r="L34" s="23"/>
      <c r="M34" s="11"/>
    </row>
    <row r="35" spans="1:13" x14ac:dyDescent="0.3">
      <c r="A35" s="42" t="s">
        <v>38</v>
      </c>
      <c r="B35" s="43" t="s">
        <v>49</v>
      </c>
      <c r="C35" s="44"/>
      <c r="D35" s="16"/>
      <c r="E35" s="87"/>
      <c r="F35" s="88"/>
      <c r="H35" s="9"/>
      <c r="J35" s="23"/>
      <c r="K35" s="23"/>
      <c r="L35" s="23"/>
      <c r="M35" s="11"/>
    </row>
    <row r="36" spans="1:13" x14ac:dyDescent="0.3">
      <c r="A36" s="38" t="s">
        <v>40</v>
      </c>
      <c r="B36" s="41" t="s">
        <v>51</v>
      </c>
      <c r="C36" s="40" t="s">
        <v>37</v>
      </c>
      <c r="D36" s="14"/>
      <c r="E36" s="85">
        <v>13</v>
      </c>
      <c r="F36" s="86">
        <f t="shared" si="0"/>
        <v>0</v>
      </c>
      <c r="H36" s="9"/>
      <c r="I36" s="25"/>
      <c r="J36" s="23"/>
      <c r="K36" s="23"/>
      <c r="L36" s="23"/>
      <c r="M36" s="11"/>
    </row>
    <row r="37" spans="1:13" x14ac:dyDescent="0.3">
      <c r="A37" s="38" t="s">
        <v>42</v>
      </c>
      <c r="B37" s="46" t="s">
        <v>53</v>
      </c>
      <c r="C37" s="40" t="s">
        <v>37</v>
      </c>
      <c r="D37" s="14"/>
      <c r="E37" s="85"/>
      <c r="F37" s="86">
        <f t="shared" si="0"/>
        <v>0</v>
      </c>
      <c r="H37" s="9"/>
      <c r="I37" s="25"/>
      <c r="J37" s="23"/>
      <c r="K37" s="23"/>
      <c r="L37" s="23"/>
      <c r="M37" s="11"/>
    </row>
    <row r="38" spans="1:13" x14ac:dyDescent="0.3">
      <c r="A38" s="38" t="s">
        <v>44</v>
      </c>
      <c r="B38" s="41" t="s">
        <v>127</v>
      </c>
      <c r="C38" s="40" t="s">
        <v>37</v>
      </c>
      <c r="D38" s="14"/>
      <c r="E38" s="85">
        <v>21</v>
      </c>
      <c r="F38" s="86">
        <f t="shared" si="0"/>
        <v>0</v>
      </c>
      <c r="H38" s="9"/>
      <c r="I38" s="25"/>
      <c r="J38" s="23"/>
      <c r="K38" s="23"/>
      <c r="L38" s="23"/>
      <c r="M38" s="11"/>
    </row>
    <row r="39" spans="1:13" x14ac:dyDescent="0.3">
      <c r="A39" s="38"/>
      <c r="B39" s="41"/>
      <c r="C39" s="40"/>
      <c r="D39" s="14"/>
      <c r="E39" s="85"/>
      <c r="F39" s="86"/>
      <c r="H39" s="9"/>
      <c r="J39" s="23"/>
      <c r="K39" s="23"/>
      <c r="L39" s="23"/>
      <c r="M39" s="11"/>
    </row>
    <row r="40" spans="1:13" x14ac:dyDescent="0.3">
      <c r="A40" s="42" t="s">
        <v>48</v>
      </c>
      <c r="B40" s="43" t="s">
        <v>55</v>
      </c>
      <c r="C40" s="44"/>
      <c r="D40" s="16"/>
      <c r="E40" s="87"/>
      <c r="F40" s="88"/>
      <c r="H40" s="9"/>
      <c r="J40" s="23"/>
      <c r="K40" s="23"/>
      <c r="L40" s="23"/>
      <c r="M40" s="11"/>
    </row>
    <row r="41" spans="1:13" x14ac:dyDescent="0.3">
      <c r="A41" s="38" t="s">
        <v>50</v>
      </c>
      <c r="B41" s="45" t="s">
        <v>57</v>
      </c>
      <c r="C41" s="40" t="s">
        <v>58</v>
      </c>
      <c r="D41" s="14"/>
      <c r="E41" s="85">
        <v>24</v>
      </c>
      <c r="F41" s="86">
        <f t="shared" si="0"/>
        <v>0</v>
      </c>
      <c r="H41" s="9"/>
      <c r="I41" s="25"/>
      <c r="J41" s="23"/>
      <c r="K41" s="23"/>
      <c r="L41" s="23"/>
      <c r="M41" s="11"/>
    </row>
    <row r="42" spans="1:13" x14ac:dyDescent="0.3">
      <c r="A42" s="38" t="s">
        <v>52</v>
      </c>
      <c r="B42" s="45" t="s">
        <v>59</v>
      </c>
      <c r="C42" s="40" t="s">
        <v>58</v>
      </c>
      <c r="D42" s="14"/>
      <c r="E42" s="85">
        <v>24</v>
      </c>
      <c r="F42" s="86">
        <f t="shared" si="0"/>
        <v>0</v>
      </c>
      <c r="H42" s="9"/>
      <c r="I42" s="25"/>
      <c r="J42" s="23"/>
      <c r="K42" s="23"/>
      <c r="L42" s="23"/>
      <c r="M42" s="11"/>
    </row>
    <row r="43" spans="1:13" ht="15" thickBot="1" x14ac:dyDescent="0.35">
      <c r="A43" s="50" t="s">
        <v>128</v>
      </c>
      <c r="B43" s="51" t="s">
        <v>60</v>
      </c>
      <c r="C43" s="52" t="s">
        <v>58</v>
      </c>
      <c r="D43" s="18"/>
      <c r="E43" s="92">
        <v>24</v>
      </c>
      <c r="F43" s="93">
        <f t="shared" si="0"/>
        <v>0</v>
      </c>
      <c r="H43" s="9"/>
      <c r="I43" s="25"/>
      <c r="J43" s="23"/>
      <c r="K43" s="23"/>
      <c r="L43" s="23"/>
      <c r="M43" s="11"/>
    </row>
    <row r="44" spans="1:13" x14ac:dyDescent="0.3">
      <c r="A44" s="4"/>
      <c r="B44" s="53"/>
      <c r="C44" s="54"/>
      <c r="D44" s="19"/>
      <c r="E44" s="79"/>
      <c r="F44" s="94">
        <f>SUM(F7:F43)</f>
        <v>0</v>
      </c>
      <c r="H44" s="9"/>
      <c r="J44" s="23"/>
      <c r="K44" s="23"/>
      <c r="L44" s="23"/>
      <c r="M44" s="11"/>
    </row>
    <row r="45" spans="1:13" x14ac:dyDescent="0.3">
      <c r="A45" s="4"/>
      <c r="B45" s="5"/>
      <c r="C45" s="54"/>
      <c r="D45" s="19"/>
      <c r="E45" s="79"/>
      <c r="F45" s="95"/>
      <c r="H45" s="9"/>
      <c r="J45" s="23"/>
      <c r="K45" s="23"/>
      <c r="L45" s="23"/>
      <c r="M45" s="11"/>
    </row>
    <row r="46" spans="1:13" ht="15" thickBot="1" x14ac:dyDescent="0.35">
      <c r="A46" s="55"/>
      <c r="B46" s="56" t="s">
        <v>61</v>
      </c>
      <c r="C46" s="54"/>
      <c r="D46" s="20"/>
      <c r="E46" s="80"/>
      <c r="F46" s="96"/>
      <c r="H46" s="9"/>
      <c r="J46" s="23"/>
      <c r="K46" s="23"/>
      <c r="L46" s="23"/>
      <c r="M46" s="11"/>
    </row>
    <row r="47" spans="1:13" ht="15.6" thickTop="1" thickBot="1" x14ac:dyDescent="0.35">
      <c r="A47" s="32"/>
      <c r="B47" s="57" t="s">
        <v>2</v>
      </c>
      <c r="C47" s="58" t="s">
        <v>3</v>
      </c>
      <c r="D47" s="21" t="s">
        <v>112</v>
      </c>
      <c r="E47" s="81"/>
      <c r="F47" s="82" t="s">
        <v>5</v>
      </c>
      <c r="H47" s="9"/>
      <c r="J47" s="23"/>
      <c r="K47" s="23"/>
      <c r="L47" s="23"/>
      <c r="M47" s="11"/>
    </row>
    <row r="48" spans="1:13" x14ac:dyDescent="0.3">
      <c r="A48" s="59" t="s">
        <v>54</v>
      </c>
      <c r="B48" s="60" t="s">
        <v>63</v>
      </c>
      <c r="C48" s="37"/>
      <c r="D48" s="13"/>
      <c r="E48" s="83"/>
      <c r="F48" s="84"/>
      <c r="H48" s="9"/>
      <c r="J48" s="23"/>
      <c r="K48" s="23"/>
      <c r="L48" s="23"/>
      <c r="M48" s="11"/>
    </row>
    <row r="49" spans="1:13" x14ac:dyDescent="0.3">
      <c r="A49" s="38" t="s">
        <v>56</v>
      </c>
      <c r="B49" s="61" t="s">
        <v>70</v>
      </c>
      <c r="C49" s="47" t="s">
        <v>71</v>
      </c>
      <c r="D49" s="15"/>
      <c r="E49" s="91">
        <v>100</v>
      </c>
      <c r="F49" s="86">
        <f t="shared" ref="F49" si="1">D49*E49</f>
        <v>0</v>
      </c>
      <c r="H49" s="9"/>
      <c r="I49" s="25"/>
      <c r="J49" s="23"/>
      <c r="K49" s="23"/>
      <c r="L49" s="23"/>
      <c r="M49" s="11"/>
    </row>
    <row r="50" spans="1:13" ht="15" thickBot="1" x14ac:dyDescent="0.35">
      <c r="A50" s="50"/>
      <c r="B50" s="62"/>
      <c r="C50" s="63"/>
      <c r="D50" s="22"/>
      <c r="E50" s="97"/>
      <c r="F50" s="93"/>
      <c r="H50" s="9"/>
      <c r="J50" s="23"/>
      <c r="K50" s="23"/>
      <c r="L50" s="23"/>
      <c r="M50" s="11"/>
    </row>
    <row r="51" spans="1:13" x14ac:dyDescent="0.3">
      <c r="A51" s="4"/>
      <c r="B51" s="53"/>
      <c r="C51" s="54"/>
      <c r="D51" s="19"/>
      <c r="E51" s="98"/>
      <c r="F51" s="94">
        <f>F49</f>
        <v>0</v>
      </c>
      <c r="H51" s="9"/>
      <c r="J51" s="23"/>
      <c r="K51" s="23"/>
      <c r="L51" s="23"/>
      <c r="M51" s="11"/>
    </row>
    <row r="52" spans="1:13" ht="15" thickBot="1" x14ac:dyDescent="0.35">
      <c r="A52" s="4"/>
      <c r="B52" s="56" t="s">
        <v>76</v>
      </c>
      <c r="C52" s="54"/>
      <c r="D52" s="20"/>
      <c r="E52" s="80"/>
      <c r="F52" s="96"/>
      <c r="H52" s="9"/>
      <c r="J52" s="23"/>
      <c r="K52" s="23"/>
      <c r="L52" s="23"/>
      <c r="M52" s="11"/>
    </row>
    <row r="53" spans="1:13" ht="15.6" thickTop="1" thickBot="1" x14ac:dyDescent="0.35">
      <c r="A53" s="32"/>
      <c r="B53" s="64" t="s">
        <v>2</v>
      </c>
      <c r="C53" s="58" t="s">
        <v>3</v>
      </c>
      <c r="D53" s="21" t="s">
        <v>112</v>
      </c>
      <c r="E53" s="99"/>
      <c r="F53" s="82" t="s">
        <v>5</v>
      </c>
      <c r="H53" s="9"/>
      <c r="J53" s="23"/>
      <c r="K53" s="23"/>
      <c r="L53" s="23"/>
      <c r="M53" s="11"/>
    </row>
    <row r="54" spans="1:13" x14ac:dyDescent="0.3">
      <c r="A54" s="59" t="s">
        <v>62</v>
      </c>
      <c r="B54" s="65" t="s">
        <v>78</v>
      </c>
      <c r="C54" s="37"/>
      <c r="D54" s="13"/>
      <c r="E54" s="83"/>
      <c r="F54" s="84"/>
      <c r="H54" s="9"/>
      <c r="J54" s="23"/>
      <c r="K54" s="23"/>
      <c r="L54" s="23"/>
      <c r="M54" s="11"/>
    </row>
    <row r="55" spans="1:13" x14ac:dyDescent="0.3">
      <c r="A55" s="38" t="s">
        <v>64</v>
      </c>
      <c r="B55" s="66" t="s">
        <v>80</v>
      </c>
      <c r="C55" s="40" t="s">
        <v>37</v>
      </c>
      <c r="D55" s="14"/>
      <c r="E55" s="85">
        <v>36</v>
      </c>
      <c r="F55" s="86">
        <f>D55*E55</f>
        <v>0</v>
      </c>
      <c r="H55" s="9"/>
      <c r="J55" s="23"/>
      <c r="K55" s="23"/>
      <c r="L55" s="23"/>
      <c r="M55" s="11"/>
    </row>
    <row r="56" spans="1:13" x14ac:dyDescent="0.3">
      <c r="A56" s="38" t="s">
        <v>65</v>
      </c>
      <c r="B56" s="67" t="s">
        <v>82</v>
      </c>
      <c r="C56" s="40" t="s">
        <v>37</v>
      </c>
      <c r="D56" s="14"/>
      <c r="E56" s="85">
        <v>28</v>
      </c>
      <c r="F56" s="86">
        <f t="shared" ref="F56:F60" si="2">D56*E56</f>
        <v>0</v>
      </c>
      <c r="H56" s="9"/>
      <c r="J56" s="23"/>
      <c r="K56" s="23"/>
      <c r="L56" s="23"/>
      <c r="M56" s="11"/>
    </row>
    <row r="57" spans="1:13" x14ac:dyDescent="0.3">
      <c r="A57" s="38" t="s">
        <v>66</v>
      </c>
      <c r="B57" s="67" t="s">
        <v>83</v>
      </c>
      <c r="C57" s="40" t="s">
        <v>37</v>
      </c>
      <c r="D57" s="14"/>
      <c r="E57" s="85">
        <v>12</v>
      </c>
      <c r="F57" s="86">
        <f t="shared" si="2"/>
        <v>0</v>
      </c>
      <c r="H57" s="9"/>
      <c r="J57" s="23"/>
      <c r="K57" s="23"/>
      <c r="L57" s="23"/>
      <c r="M57" s="11"/>
    </row>
    <row r="58" spans="1:13" x14ac:dyDescent="0.3">
      <c r="A58" s="38" t="s">
        <v>67</v>
      </c>
      <c r="B58" s="67" t="s">
        <v>84</v>
      </c>
      <c r="C58" s="40" t="s">
        <v>37</v>
      </c>
      <c r="D58" s="14"/>
      <c r="E58" s="85">
        <v>30</v>
      </c>
      <c r="F58" s="86">
        <f t="shared" si="2"/>
        <v>0</v>
      </c>
      <c r="H58" s="9"/>
      <c r="I58" s="25"/>
      <c r="J58" s="23"/>
      <c r="K58" s="23"/>
      <c r="L58" s="23"/>
      <c r="M58" s="11"/>
    </row>
    <row r="59" spans="1:13" x14ac:dyDescent="0.3">
      <c r="A59" s="38" t="s">
        <v>68</v>
      </c>
      <c r="B59" s="67" t="s">
        <v>85</v>
      </c>
      <c r="C59" s="40" t="s">
        <v>37</v>
      </c>
      <c r="D59" s="14"/>
      <c r="E59" s="85"/>
      <c r="F59" s="86">
        <f t="shared" si="2"/>
        <v>0</v>
      </c>
      <c r="H59" s="9"/>
      <c r="I59" s="25"/>
      <c r="J59" s="23"/>
      <c r="K59" s="23"/>
      <c r="L59" s="23"/>
      <c r="M59" s="11"/>
    </row>
    <row r="60" spans="1:13" x14ac:dyDescent="0.3">
      <c r="A60" s="38" t="s">
        <v>69</v>
      </c>
      <c r="B60" s="67" t="s">
        <v>86</v>
      </c>
      <c r="C60" s="40" t="s">
        <v>37</v>
      </c>
      <c r="D60" s="14"/>
      <c r="E60" s="85"/>
      <c r="F60" s="86">
        <f t="shared" si="2"/>
        <v>0</v>
      </c>
      <c r="H60" s="9"/>
      <c r="I60" s="25"/>
      <c r="J60" s="23"/>
      <c r="K60" s="23"/>
      <c r="L60" s="23"/>
      <c r="M60" s="11"/>
    </row>
    <row r="61" spans="1:13" x14ac:dyDescent="0.3">
      <c r="A61" s="38"/>
      <c r="B61" s="67"/>
      <c r="C61" s="40"/>
      <c r="D61" s="14"/>
      <c r="E61" s="85"/>
      <c r="F61" s="86"/>
      <c r="H61" s="9"/>
      <c r="J61" s="23"/>
      <c r="K61" s="23"/>
      <c r="L61" s="23"/>
      <c r="M61" s="11"/>
    </row>
    <row r="62" spans="1:13" x14ac:dyDescent="0.3">
      <c r="A62" s="42" t="s">
        <v>72</v>
      </c>
      <c r="B62" s="68" t="s">
        <v>130</v>
      </c>
      <c r="C62" s="44"/>
      <c r="D62" s="16"/>
      <c r="E62" s="87"/>
      <c r="F62" s="100"/>
      <c r="H62" s="9"/>
      <c r="J62" s="23"/>
      <c r="K62" s="23"/>
      <c r="L62" s="23"/>
      <c r="M62" s="11"/>
    </row>
    <row r="63" spans="1:13" x14ac:dyDescent="0.3">
      <c r="A63" s="38" t="s">
        <v>73</v>
      </c>
      <c r="B63" s="67" t="s">
        <v>129</v>
      </c>
      <c r="C63" s="40" t="s">
        <v>37</v>
      </c>
      <c r="D63" s="14"/>
      <c r="E63" s="85">
        <v>40</v>
      </c>
      <c r="F63" s="86">
        <f>D63*E63</f>
        <v>0</v>
      </c>
      <c r="H63" s="9"/>
      <c r="I63" s="25"/>
      <c r="J63" s="23"/>
      <c r="K63" s="23"/>
      <c r="L63" s="23"/>
      <c r="M63" s="11"/>
    </row>
    <row r="64" spans="1:13" x14ac:dyDescent="0.3">
      <c r="A64" s="38" t="s">
        <v>74</v>
      </c>
      <c r="B64" s="69" t="s">
        <v>114</v>
      </c>
      <c r="C64" s="47" t="s">
        <v>37</v>
      </c>
      <c r="D64" s="15"/>
      <c r="E64" s="85">
        <v>36</v>
      </c>
      <c r="F64" s="86">
        <f>D64*E64</f>
        <v>0</v>
      </c>
      <c r="H64" s="9"/>
      <c r="I64" s="25"/>
      <c r="J64" s="23"/>
      <c r="K64" s="23"/>
      <c r="L64" s="23"/>
      <c r="M64" s="11"/>
    </row>
    <row r="65" spans="1:13" x14ac:dyDescent="0.3">
      <c r="A65" s="38" t="s">
        <v>75</v>
      </c>
      <c r="B65" s="70" t="s">
        <v>89</v>
      </c>
      <c r="C65" s="40" t="s">
        <v>37</v>
      </c>
      <c r="D65" s="14"/>
      <c r="E65" s="85">
        <v>1440</v>
      </c>
      <c r="F65" s="86">
        <f t="shared" ref="F65" si="3">D65*E65</f>
        <v>0</v>
      </c>
      <c r="H65" s="9"/>
      <c r="I65" s="25"/>
      <c r="J65" s="23"/>
      <c r="K65" s="23"/>
      <c r="L65" s="23"/>
      <c r="M65" s="11"/>
    </row>
    <row r="66" spans="1:13" x14ac:dyDescent="0.3">
      <c r="A66" s="38"/>
      <c r="B66" s="67"/>
      <c r="C66" s="40"/>
      <c r="D66" s="14"/>
      <c r="E66" s="85"/>
      <c r="F66" s="86"/>
      <c r="H66" s="9"/>
      <c r="J66" s="23"/>
      <c r="K66" s="23"/>
      <c r="L66" s="23"/>
      <c r="M66" s="11"/>
    </row>
    <row r="67" spans="1:13" x14ac:dyDescent="0.3">
      <c r="A67" s="42" t="s">
        <v>77</v>
      </c>
      <c r="B67" s="68" t="s">
        <v>91</v>
      </c>
      <c r="C67" s="44"/>
      <c r="D67" s="16"/>
      <c r="E67" s="87"/>
      <c r="F67" s="100"/>
      <c r="H67" s="9"/>
      <c r="J67" s="23"/>
      <c r="K67" s="23"/>
      <c r="L67" s="23"/>
      <c r="M67" s="11"/>
    </row>
    <row r="68" spans="1:13" x14ac:dyDescent="0.3">
      <c r="A68" s="38" t="s">
        <v>79</v>
      </c>
      <c r="B68" s="67" t="s">
        <v>60</v>
      </c>
      <c r="C68" s="40" t="s">
        <v>58</v>
      </c>
      <c r="D68" s="14"/>
      <c r="E68" s="85">
        <v>24</v>
      </c>
      <c r="F68" s="86">
        <f>D68*E68</f>
        <v>0</v>
      </c>
      <c r="H68" s="9"/>
      <c r="I68" s="25"/>
      <c r="J68" s="23"/>
      <c r="K68" s="23"/>
      <c r="L68" s="23"/>
      <c r="M68" s="11"/>
    </row>
    <row r="69" spans="1:13" ht="15" thickBot="1" x14ac:dyDescent="0.35">
      <c r="A69" s="50" t="s">
        <v>81</v>
      </c>
      <c r="B69" s="71" t="s">
        <v>115</v>
      </c>
      <c r="C69" s="63" t="s">
        <v>116</v>
      </c>
      <c r="D69" s="22"/>
      <c r="E69" s="92">
        <v>400</v>
      </c>
      <c r="F69" s="93">
        <f>D69*E69</f>
        <v>0</v>
      </c>
      <c r="H69" s="9"/>
      <c r="I69" s="25"/>
      <c r="J69" s="23"/>
      <c r="K69" s="23"/>
      <c r="L69" s="23"/>
      <c r="M69" s="11"/>
    </row>
    <row r="70" spans="1:13" x14ac:dyDescent="0.3">
      <c r="A70" s="4"/>
      <c r="B70" s="5"/>
      <c r="C70" s="54"/>
      <c r="D70" s="19"/>
      <c r="E70" s="79"/>
      <c r="F70" s="94">
        <f>SUM(F55:F69)</f>
        <v>0</v>
      </c>
      <c r="H70" s="9"/>
      <c r="J70" s="23"/>
      <c r="K70" s="23"/>
      <c r="L70" s="23"/>
      <c r="M70" s="11"/>
    </row>
    <row r="71" spans="1:13" ht="15" thickBot="1" x14ac:dyDescent="0.35">
      <c r="A71" s="4"/>
      <c r="B71" s="56" t="s">
        <v>93</v>
      </c>
      <c r="C71" s="54"/>
      <c r="D71" s="20"/>
      <c r="E71" s="80"/>
      <c r="F71" s="96"/>
      <c r="H71" s="9"/>
      <c r="J71" s="23"/>
      <c r="K71" s="23"/>
      <c r="L71" s="23"/>
      <c r="M71" s="11"/>
    </row>
    <row r="72" spans="1:13" ht="15.6" thickTop="1" thickBot="1" x14ac:dyDescent="0.35">
      <c r="A72" s="32"/>
      <c r="B72" s="64" t="s">
        <v>2</v>
      </c>
      <c r="C72" s="58" t="s">
        <v>3</v>
      </c>
      <c r="D72" s="21" t="s">
        <v>112</v>
      </c>
      <c r="E72" s="99"/>
      <c r="F72" s="82" t="s">
        <v>5</v>
      </c>
      <c r="H72" s="9"/>
      <c r="J72" s="23"/>
      <c r="K72" s="23"/>
      <c r="L72" s="23"/>
      <c r="M72" s="11"/>
    </row>
    <row r="73" spans="1:13" x14ac:dyDescent="0.3">
      <c r="A73" s="59" t="s">
        <v>87</v>
      </c>
      <c r="B73" s="72" t="s">
        <v>94</v>
      </c>
      <c r="C73" s="37"/>
      <c r="D73" s="13"/>
      <c r="E73" s="83"/>
      <c r="F73" s="84"/>
      <c r="H73" s="9"/>
      <c r="J73" s="23"/>
      <c r="K73" s="23"/>
      <c r="L73" s="23"/>
      <c r="M73" s="11"/>
    </row>
    <row r="74" spans="1:13" x14ac:dyDescent="0.3">
      <c r="A74" s="38" t="s">
        <v>88</v>
      </c>
      <c r="B74" s="73" t="s">
        <v>95</v>
      </c>
      <c r="C74" s="40" t="s">
        <v>10</v>
      </c>
      <c r="D74" s="14"/>
      <c r="E74" s="85">
        <v>35418</v>
      </c>
      <c r="F74" s="86">
        <f>D74*E74</f>
        <v>0</v>
      </c>
      <c r="H74" s="9"/>
      <c r="J74" s="23"/>
      <c r="K74" s="23"/>
      <c r="L74" s="23"/>
      <c r="M74" s="11"/>
    </row>
    <row r="75" spans="1:13" x14ac:dyDescent="0.3">
      <c r="A75" s="38"/>
      <c r="B75" s="73"/>
      <c r="C75" s="40"/>
      <c r="D75" s="14"/>
      <c r="E75" s="85"/>
      <c r="F75" s="86"/>
      <c r="H75" s="9"/>
      <c r="J75" s="23"/>
      <c r="K75" s="23"/>
      <c r="L75" s="23"/>
      <c r="M75" s="11"/>
    </row>
    <row r="76" spans="1:13" x14ac:dyDescent="0.3">
      <c r="A76" s="42" t="s">
        <v>90</v>
      </c>
      <c r="B76" s="74" t="s">
        <v>96</v>
      </c>
      <c r="C76" s="44"/>
      <c r="D76" s="16"/>
      <c r="E76" s="87"/>
      <c r="F76" s="100"/>
      <c r="H76" s="9"/>
      <c r="J76" s="23"/>
      <c r="K76" s="23"/>
      <c r="L76" s="23"/>
      <c r="M76" s="11"/>
    </row>
    <row r="77" spans="1:13" ht="15" thickBot="1" x14ac:dyDescent="0.35">
      <c r="A77" s="75" t="s">
        <v>92</v>
      </c>
      <c r="B77" s="76" t="s">
        <v>113</v>
      </c>
      <c r="C77" s="77" t="s">
        <v>10</v>
      </c>
      <c r="D77" s="18"/>
      <c r="E77" s="92">
        <v>35418</v>
      </c>
      <c r="F77" s="101">
        <f>D77*E77</f>
        <v>0</v>
      </c>
      <c r="H77" s="9"/>
      <c r="J77" s="23"/>
      <c r="K77" s="23"/>
      <c r="L77" s="23"/>
      <c r="M77" s="11"/>
    </row>
    <row r="78" spans="1:13" x14ac:dyDescent="0.3">
      <c r="A78" s="4"/>
      <c r="B78" s="5"/>
      <c r="C78" s="5"/>
      <c r="D78" s="108"/>
      <c r="E78" s="79"/>
      <c r="F78" s="102">
        <f>SUM(F74:F77)</f>
        <v>0</v>
      </c>
      <c r="H78" s="6"/>
      <c r="I78" s="23"/>
      <c r="J78" s="23"/>
      <c r="K78" s="23"/>
      <c r="L78" s="23"/>
    </row>
    <row r="79" spans="1:13" x14ac:dyDescent="0.3">
      <c r="A79" s="2"/>
      <c r="D79" s="6"/>
      <c r="E79" s="9"/>
      <c r="F79" s="6"/>
    </row>
    <row r="80" spans="1:13" ht="15.6" x14ac:dyDescent="0.3">
      <c r="A80" s="2"/>
      <c r="B80" s="26" t="s">
        <v>97</v>
      </c>
      <c r="C80" s="2"/>
      <c r="D80" s="6"/>
      <c r="E80" s="103"/>
      <c r="F80" s="104">
        <f>F44+F51+F70+F78</f>
        <v>0</v>
      </c>
    </row>
    <row r="81" spans="1:6" x14ac:dyDescent="0.3">
      <c r="A81" s="2"/>
      <c r="B81" s="2" t="s">
        <v>98</v>
      </c>
      <c r="C81" s="2"/>
      <c r="D81" s="7"/>
      <c r="E81" s="9"/>
    </row>
    <row r="82" spans="1:6" x14ac:dyDescent="0.3">
      <c r="A82" s="2"/>
      <c r="B82" s="2" t="s">
        <v>99</v>
      </c>
      <c r="C82" s="2"/>
      <c r="D82" s="7"/>
      <c r="E82" s="9"/>
    </row>
    <row r="83" spans="1:6" x14ac:dyDescent="0.3">
      <c r="A83" s="2"/>
      <c r="B83" s="2" t="s">
        <v>100</v>
      </c>
      <c r="C83" s="2"/>
      <c r="D83" s="7"/>
      <c r="E83" s="9"/>
    </row>
    <row r="84" spans="1:6" x14ac:dyDescent="0.3">
      <c r="A84" s="2"/>
      <c r="B84" s="2" t="s">
        <v>101</v>
      </c>
      <c r="C84" s="2"/>
      <c r="D84" s="7"/>
      <c r="E84" s="9"/>
      <c r="F84" s="7"/>
    </row>
    <row r="85" spans="1:6" x14ac:dyDescent="0.3">
      <c r="A85" s="2"/>
      <c r="B85" s="2" t="s">
        <v>102</v>
      </c>
      <c r="C85" s="2"/>
      <c r="D85" s="7"/>
      <c r="E85" s="9"/>
      <c r="F85" s="7"/>
    </row>
    <row r="86" spans="1:6" x14ac:dyDescent="0.3">
      <c r="A86" s="2"/>
      <c r="B86" s="2" t="s">
        <v>103</v>
      </c>
      <c r="C86" s="2"/>
      <c r="D86" s="7"/>
      <c r="E86" s="9"/>
      <c r="F86" s="7"/>
    </row>
    <row r="87" spans="1:6" x14ac:dyDescent="0.3">
      <c r="A87" s="2"/>
      <c r="B87" s="2" t="s">
        <v>104</v>
      </c>
      <c r="C87" s="2"/>
      <c r="D87" s="7"/>
      <c r="E87" s="9"/>
      <c r="F87" s="7"/>
    </row>
    <row r="88" spans="1:6" x14ac:dyDescent="0.3">
      <c r="A88" s="2"/>
      <c r="B88" s="2"/>
      <c r="C88" s="2"/>
      <c r="D88" s="7"/>
      <c r="E88" s="9"/>
      <c r="F88" s="7"/>
    </row>
    <row r="89" spans="1:6" x14ac:dyDescent="0.3">
      <c r="A89" s="2"/>
      <c r="B89" s="2"/>
      <c r="C89" s="2"/>
      <c r="D89" s="7"/>
      <c r="E89" s="9"/>
      <c r="F89" s="7"/>
    </row>
    <row r="90" spans="1:6" ht="15.6" x14ac:dyDescent="0.3">
      <c r="A90" s="2"/>
      <c r="B90" s="26" t="s">
        <v>105</v>
      </c>
      <c r="C90" s="2"/>
      <c r="D90" s="7"/>
      <c r="E90" s="9"/>
      <c r="F90" s="7"/>
    </row>
    <row r="91" spans="1:6" ht="15.6" x14ac:dyDescent="0.3">
      <c r="A91" s="2"/>
      <c r="B91" s="26"/>
      <c r="C91" s="2"/>
      <c r="D91" s="7"/>
      <c r="E91" s="9"/>
      <c r="F91" s="7"/>
    </row>
    <row r="92" spans="1:6" x14ac:dyDescent="0.3">
      <c r="A92" s="2"/>
      <c r="B92" s="2" t="s">
        <v>106</v>
      </c>
      <c r="C92" s="2"/>
      <c r="D92" s="7"/>
      <c r="E92" s="9"/>
      <c r="F92" s="7"/>
    </row>
    <row r="93" spans="1:6" ht="15.6" x14ac:dyDescent="0.3">
      <c r="A93" s="2"/>
      <c r="B93" s="26"/>
      <c r="C93" s="2"/>
      <c r="D93" s="7"/>
      <c r="E93" s="9"/>
      <c r="F93" s="7"/>
    </row>
    <row r="94" spans="1:6" x14ac:dyDescent="0.3">
      <c r="A94" s="2"/>
      <c r="B94" s="2"/>
      <c r="C94" s="2"/>
      <c r="D94" s="7"/>
      <c r="E94" s="9"/>
      <c r="F94" s="7"/>
    </row>
    <row r="95" spans="1:6" x14ac:dyDescent="0.3">
      <c r="A95" s="2"/>
      <c r="B95" s="3" t="s">
        <v>107</v>
      </c>
      <c r="C95" s="2"/>
      <c r="D95" s="7"/>
      <c r="E95" s="9"/>
      <c r="F95" s="10"/>
    </row>
    <row r="96" spans="1:6" x14ac:dyDescent="0.3">
      <c r="A96" s="2"/>
      <c r="B96" s="3" t="s">
        <v>108</v>
      </c>
      <c r="C96" s="2"/>
      <c r="D96" s="7"/>
      <c r="E96" s="9"/>
      <c r="F96" s="7"/>
    </row>
    <row r="97" spans="1:6" x14ac:dyDescent="0.3">
      <c r="A97" s="2"/>
      <c r="B97" s="3" t="s">
        <v>109</v>
      </c>
      <c r="C97" s="2"/>
      <c r="D97" s="7"/>
      <c r="E97" s="9"/>
      <c r="F97" s="7"/>
    </row>
  </sheetData>
  <sheetProtection algorithmName="SHA-512" hashValue="rhNFfV6ogz5ax2yvd2a0eS/3wlP+8pAa4h63xKYhqQlb19/7/EzOXAleLaaF3npt+Zh/LWsIyI9aEoZVRBpnFg==" saltValue="OuvgHV3VMdALHQdAhGR4VA==" spinCount="100000" sheet="1" objects="1" scenarios="1"/>
  <protectedRanges>
    <protectedRange password="CC51" sqref="D74:D76" name="Alue3"/>
    <protectedRange password="CC51" sqref="D8:D44 E19:F19 E15:F15 E10:F10 E62:F62 E73:F73 E48:F48 E40:F40 E76:F76 E35:F35 E67:F67 E54:F54 E7:F7 E28:F28" name="Alue1"/>
    <protectedRange password="CC51" sqref="D55:D69" name="Alue2"/>
    <protectedRange password="CC51" sqref="D49:F51" name="Alue4"/>
  </protectedRanges>
  <mergeCells count="1">
    <mergeCell ref="E5:F5"/>
  </mergeCells>
  <pageMargins left="0.7" right="0.7" top="0.75" bottom="0.75" header="0.3" footer="0.3"/>
  <pageSetup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Suoritteet</vt:lpstr>
      <vt:lpstr>Suoritteet!Tulostusalue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2025-04-16T07:39:15Z</dcterms:modified>
</cp:coreProperties>
</file>