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filterPrivacy="1" defaultThemeVersion="166925"/>
  <xr:revisionPtr revIDLastSave="1205" documentId="8_{3D1C295B-5078-4D83-8A28-E89A4BC8D8D4}" xr6:coauthVersionLast="47" xr6:coauthVersionMax="47" xr10:uidLastSave="{1DEB600A-BB42-4B4D-BCBE-102F2DB33F5E}"/>
  <bookViews>
    <workbookView xWindow="-30828" yWindow="180" windowWidth="30936" windowHeight="16896" xr2:uid="{00000000-000D-0000-FFFF-FFFF00000000}"/>
  </bookViews>
  <sheets>
    <sheet name="Hintalomak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9" i="1" l="1"/>
  <c r="L98" i="1"/>
  <c r="L85" i="1"/>
  <c r="L84" i="1"/>
  <c r="L76" i="1"/>
  <c r="L75" i="1"/>
  <c r="G20" i="1"/>
  <c r="L106" i="1"/>
  <c r="L94" i="1"/>
  <c r="L95" i="1"/>
  <c r="L96" i="1"/>
  <c r="L97" i="1"/>
  <c r="L74" i="1"/>
  <c r="L73" i="1"/>
  <c r="L72" i="1"/>
  <c r="L71" i="1"/>
  <c r="L70" i="1"/>
  <c r="L69" i="1"/>
  <c r="L68" i="1"/>
  <c r="L67" i="1"/>
  <c r="L66" i="1"/>
  <c r="L65" i="1"/>
  <c r="L36" i="1"/>
  <c r="G22" i="1" l="1"/>
  <c r="L82" i="1"/>
  <c r="L83" i="1"/>
  <c r="L60" i="1"/>
  <c r="L50" i="1"/>
  <c r="L51" i="1"/>
  <c r="L43" i="1"/>
  <c r="L42" i="1"/>
  <c r="L41" i="1"/>
  <c r="L40" i="1"/>
  <c r="L39" i="1"/>
  <c r="L38" i="1"/>
  <c r="L37" i="1"/>
  <c r="L64" i="1"/>
  <c r="L63" i="1"/>
  <c r="L62" i="1"/>
  <c r="L108" i="1"/>
  <c r="L59" i="1"/>
  <c r="L58" i="1"/>
  <c r="L57" i="1"/>
  <c r="L56" i="1"/>
  <c r="L55" i="1"/>
  <c r="L54" i="1"/>
  <c r="L53" i="1"/>
  <c r="L107" i="1"/>
  <c r="L105" i="1"/>
  <c r="G23" i="1" s="1"/>
  <c r="L34" i="1"/>
  <c r="L44" i="1" l="1"/>
  <c r="G19" i="1" s="1"/>
  <c r="G24" i="1" s="1"/>
  <c r="G21" i="1"/>
</calcChain>
</file>

<file path=xl/sharedStrings.xml><?xml version="1.0" encoding="utf-8"?>
<sst xmlns="http://schemas.openxmlformats.org/spreadsheetml/2006/main" count="203" uniqueCount="121">
  <si>
    <t>Siun työterveys Oy</t>
  </si>
  <si>
    <t>Työterveyden asiakas- ja potilastietojärjestelmä</t>
  </si>
  <si>
    <t>[TARJOAJAN NIMI]</t>
  </si>
  <si>
    <t>VERTAILUHINNAN MUODOSTUMINEN</t>
  </si>
  <si>
    <t>1. Käyttöönottoprojekti</t>
  </si>
  <si>
    <t>2. Ohjelmistopalvelun toistuvaismaksut - käyttöoikeusmaksut</t>
  </si>
  <si>
    <t>4. Asiantuntijapalvelut</t>
  </si>
  <si>
    <t>ID</t>
  </si>
  <si>
    <t xml:space="preserve">HINTAKOMPONENTTI </t>
  </si>
  <si>
    <t>HINNOITTELUPERUSTE</t>
  </si>
  <si>
    <t>YKSIKKÖHINTA (€)</t>
  </si>
  <si>
    <t>YHTEENSÄ (€)</t>
  </si>
  <si>
    <t>1.1</t>
  </si>
  <si>
    <t>kiinteä hinta (€)</t>
  </si>
  <si>
    <t>2.1</t>
  </si>
  <si>
    <t>€/kk</t>
  </si>
  <si>
    <t>2.2</t>
  </si>
  <si>
    <t>Käyttöoikeusmaksu</t>
  </si>
  <si>
    <t>€/käyttäjä/kk</t>
  </si>
  <si>
    <t>2.3</t>
  </si>
  <si>
    <t>Kuukausihinta yhteensä:</t>
  </si>
  <si>
    <t>3.1</t>
  </si>
  <si>
    <t>€/viesti</t>
  </si>
  <si>
    <t>ASIANTUNTIJA</t>
  </si>
  <si>
    <t>4.1</t>
  </si>
  <si>
    <t>Projektipäällikkö</t>
  </si>
  <si>
    <t>€/htp</t>
  </si>
  <si>
    <t>4.2</t>
  </si>
  <si>
    <t>Koulutuspalvelut</t>
  </si>
  <si>
    <t>4.3</t>
  </si>
  <si>
    <t>Asiakaskohtainen kehittäminen</t>
  </si>
  <si>
    <t>4.4</t>
  </si>
  <si>
    <t xml:space="preserve">Tuotekonsultointi </t>
  </si>
  <si>
    <t>5.1</t>
  </si>
  <si>
    <t>5.2</t>
  </si>
  <si>
    <t>5. Vapaaehtoiset tarjottavat optiot - Huom! Eivät vaikuta tarjouksen kokonaisvertailuhintaan.</t>
  </si>
  <si>
    <t>1.2</t>
  </si>
  <si>
    <t>€/tunti</t>
  </si>
  <si>
    <t>5.3</t>
  </si>
  <si>
    <t>5.4</t>
  </si>
  <si>
    <t>3.2</t>
  </si>
  <si>
    <t>Vahva tunnistautuminen (48 kk arvo):</t>
  </si>
  <si>
    <t>3. Tekstiviestit ja vahva tunnistautuminen</t>
  </si>
  <si>
    <t>2.4</t>
  </si>
  <si>
    <t>1.3</t>
  </si>
  <si>
    <t>1.4</t>
  </si>
  <si>
    <t>1.5</t>
  </si>
  <si>
    <t>1.6</t>
  </si>
  <si>
    <t>1.7</t>
  </si>
  <si>
    <t>1.8</t>
  </si>
  <si>
    <t>1.9</t>
  </si>
  <si>
    <t>2.5</t>
  </si>
  <si>
    <t>2.6</t>
  </si>
  <si>
    <t>2.7</t>
  </si>
  <si>
    <t>2.8</t>
  </si>
  <si>
    <t>2.9</t>
  </si>
  <si>
    <t>2.10</t>
  </si>
  <si>
    <t>2.11</t>
  </si>
  <si>
    <t>2.12</t>
  </si>
  <si>
    <t>Volyymi</t>
  </si>
  <si>
    <t>2.13</t>
  </si>
  <si>
    <t>2.15</t>
  </si>
  <si>
    <t>2.16</t>
  </si>
  <si>
    <t>Liite 3 Hintalomake</t>
  </si>
  <si>
    <r>
      <rPr>
        <b/>
        <u/>
        <sz val="12"/>
        <color theme="1"/>
        <rFont val="Verdana"/>
        <family val="2"/>
      </rPr>
      <t>OHJE:</t>
    </r>
    <r>
      <rPr>
        <sz val="12"/>
        <color theme="1"/>
        <rFont val="Verdana"/>
        <family val="2"/>
      </rPr>
      <t xml:space="preserve">
- Tarjoajan on täytettävä tämä hintalomake tarjouksen hintojen osalta. 
- Tarjoajan tulee täyttää kaikki </t>
    </r>
    <r>
      <rPr>
        <b/>
        <sz val="12"/>
        <color theme="1"/>
        <rFont val="Verdana"/>
        <family val="2"/>
      </rPr>
      <t>oranssilla</t>
    </r>
    <r>
      <rPr>
        <sz val="12"/>
        <color theme="1"/>
        <rFont val="Verdana"/>
        <family val="2"/>
      </rPr>
      <t xml:space="preserve"> pohjalla olevat solut. Muiden solujen sisältöä tai taulukkoa ei saa muuttaa. 
- Optioiden osalta tarjoaja täyttää hinnat tämän lomakkeen kohtaan 5. 
- Hinnat tulee ilmoittaa ilman arvonlisäveroa (alv 0 %). Esitettyjen hintojen on oltava lopullisia ja kiinteänä sitovia tarjouspyynnön liitteenä olevan sopimuksen mukaisesti. 
- Mikäli jostain palveluista ei veloiteta hintaa, tulee hinnaksi merkitä 0.
- Mikäli tarjoaja jättää jonkin kohdan (oranssilla merkitty solu) tyhjäksi, tulkitaan tarjoajan tarkoittaneen kyseisessä kohdassa hintaa 0,00 €. 
- Hintojen tulee sisältää kaikki tarjouspyynnössä mainitut pakolliset ja muut vaatimukset. 
- Hinnat tulee ilmoittaa kahden (2) desimaalin tarkkuudella euroina (€) pl. tekstiviestit, joille hinnat voi antaa kolmen (3) desimaalin tarkkuudella.
- Tällä lomakkeella ilmoitetut volyymit ja määrät ovat ainoastaan vertailuhinnan laskemista varten, eivätkä ne sido tilaajaa. Volyymit ja määrät ovat arvioita ja perustuvat 4 vuoden arvioon. 
- 1 htp = 7,5 tuntia. 
</t>
    </r>
  </si>
  <si>
    <t>Käyttöönottoprojekti (sis. Tarjouspyynnössä kuvatut hankinnan kohteen yhteydet)</t>
  </si>
  <si>
    <t>Integraatio - Sanelujärjestelmä (Toteutus) - (liite 1.2 "Integraatiolistaus "INT_1")</t>
  </si>
  <si>
    <t>Integraatio - Suomi.fi-tunnistus (Toteutus) - (liite 1.2 "Integraatiolistaus "INT_2")</t>
  </si>
  <si>
    <t>Integraatio - Lähete ja palaute ESH (Toteutus)  - (liite 1.2 "Integraatiolistaus "INT_4")</t>
  </si>
  <si>
    <t>Integraatio - Multilab/My+ (Toteutus)  - (liite 1.2 "Integraatiolistaus "INT_5")</t>
  </si>
  <si>
    <t>Integraatio - NeaRIS (Toteutus)  - (liite 1.2 "Integraatiolistaus "INT_6")</t>
  </si>
  <si>
    <t>Integraatio - NeaRIS (Toteutus)  - (liite 1.2 "Integraatiolistaus "INT_7")</t>
  </si>
  <si>
    <t>Integraatio - Nealink (Toteutus)  - (liite 1.2 "Integraatiolistaus "INT_8")</t>
  </si>
  <si>
    <t>Integraatio - Rondo (R8) (Toteutus)  - (liite 1.2 "Integraatiolistaus "INT_9")</t>
  </si>
  <si>
    <t>Integraatio - Sanelujärjestelmä (perusmaksu) - (liite 1.2 "Integraatiolistaus "INT_1")</t>
  </si>
  <si>
    <t>Integraatio - Suomi.fi-tunnistus (perusmaksu) - (liite 1.2 "Integraatiolistaus "INT_2")</t>
  </si>
  <si>
    <t>Integraatio - Multilab/My+ (perusmaksu)  - (liite 1.2 "Integraatiolistaus "INT_5")</t>
  </si>
  <si>
    <t>Integraatio - Lähete ja palaute ESH (perusmaksu)  - (liite 1.2 "Integraatiolistaus "INT_4")</t>
  </si>
  <si>
    <t>Integraatio - NeaRIS (perusmaksu)  - (liite 1.2 "Integraatiolistaus "INT_6")</t>
  </si>
  <si>
    <t>Integraatio - NeaRIS (perusmaksu)  - (liite 1.2 "Integraatiolistaus "INT_7")</t>
  </si>
  <si>
    <t>Integraatio - Nealink (perusmaksu)  - (liite 1.2 "Integraatiolistaus "INT_8")</t>
  </si>
  <si>
    <t>Integraatio - Rondo (R8) (perusmaksu)  - (liite 1.2 "Integraatiolistaus "INT_9")</t>
  </si>
  <si>
    <t>2.14</t>
  </si>
  <si>
    <t>Vahva tunnistautuminen (pankkitunnistautuminen, mobiilivarmenne)</t>
  </si>
  <si>
    <t>HINTAKOMPONENTTI - Integraatiot</t>
  </si>
  <si>
    <t>HINTAKOMPONENTTI - hankinnan kohteen yhteydet</t>
  </si>
  <si>
    <t>Kiinteä perusmaksu järjestelmälle</t>
  </si>
  <si>
    <t>2.17</t>
  </si>
  <si>
    <t>2.18</t>
  </si>
  <si>
    <t>2.19</t>
  </si>
  <si>
    <t>2.20</t>
  </si>
  <si>
    <t>2.21</t>
  </si>
  <si>
    <t>2.22</t>
  </si>
  <si>
    <t>2.23</t>
  </si>
  <si>
    <t>SMS-viesti - hankinnan kohteen yhteudet ("YHT_3")</t>
  </si>
  <si>
    <t xml:space="preserve">ID 3.1 yksikköhinta ohjelmistopalvelun (tarjoaja tarjoaa SMS-gateway:tä hyödyntäen) lähettämälle SMS-viestille. Vertailuhinnan muodostumista varten SMS-viestien ennakoitu kuukausittainen määrä (keskimäärin 8300 kpl/kk) lasketaan seuraavalla neljälle (4) vuodelle, eli kerrotaan luvulla 48 (8300 * 48 = 398 400). 
ID 3.2 Vahva tunnistautuminen (pankkitunnistautuminen, mobiilivarmenne). </t>
  </si>
  <si>
    <t>Hankinnan kohteen yhteydet - Terveydenhuollon varmennepalvelu (perusmaksu) (liite 1.1 "Hankinnan kohteen yhteydet "YHT_1")</t>
  </si>
  <si>
    <t>Hankinnan kohteen yhteydet - Rooli ja atribuuttipalvelu (perusmaksu) (liite 1.1 "Hankinnan kohteen yhteydet "YHT_2")</t>
  </si>
  <si>
    <t>Hankinnan kohteen yhteydet - Kanta: eResepti-liityntäpiste (perusmaksu) (liite 1.1 "Hankinnan kohteen yhteydet "YHT_4")</t>
  </si>
  <si>
    <t>Hankinnan kohteen yhteydet - Kanta-arkisto-liityntäpiste (perusmaksu) (liite 1.1 "Hankinnan kohteen yhteydet "YHT_5")</t>
  </si>
  <si>
    <t>Hankinnan kohteen yhteydet - Lääkerekisteri (perusmaksu) (liite 1.1 "Hankinnan kohteen yhteydet "YHT_6")</t>
  </si>
  <si>
    <t>Hankinnan kohteen yhteydet - Kanta-palvelu: Potilastiedon arkisto (perusmaksu) (liite 1.1 "Hankinnan kohteen yhteydet "YHT_7")</t>
  </si>
  <si>
    <t>Hankinnan kohteen yhteydet - Kanta-palvelu: Terveystodistusten välitys (perusmaksu) (liite 1.1 "Hankinnan kohteen yhteydet "YHT_8")</t>
  </si>
  <si>
    <t>Hankinnan kohteen yhteydet - THL-koodistot (perusmaksu) (liite 1.1 "Hankinnan kohteen yhteydet "YHT_9")</t>
  </si>
  <si>
    <t>Hankinnan kohteen yhteydet - THL:n tilastoinnit (perusmaksu) (liite 1.1 "Hankinnan kohteen yhteydet "YHT_10")</t>
  </si>
  <si>
    <t>Hankinnan kohteen yhteydet - Perusterveydenhuollon avohoidon hoitoilmoitukset (Hilmo) (perusmaksu) (liite 1.1 "Hankinnan kohteen yhteydet "YHT_11")</t>
  </si>
  <si>
    <t>Hankinnan kohteen yhteydet - Ajanvaraus (perusmaksu) (liite 1.1 "Hankinnan kohteen yhteydet "YHT_12")</t>
  </si>
  <si>
    <t>Hankinnan kohteen yhteydet - Kanta-palvelu: Ostopalvelun valtuutus (perusmaksu) (liite 1.1 "Hankinnan kohteen yhteydet "YHT_13")</t>
  </si>
  <si>
    <t>Hankinnan kohteen yhteydet - Korvaushakemukset (Kela) (perusmaksu) (liite 1.1 "Hankinnan kohteen yhteydet "YHT_14")</t>
  </si>
  <si>
    <t>OPTIO - Hankinnan kohteen yhteydet - Vakuutusyhtiöt (perusmaksu) (liite 1.1 "Hankinnan kohteen yhteydet "YHT_15")</t>
  </si>
  <si>
    <t>OPTIO - Hankinnan kohteen yhteydet - Vakuutusyhtiöt (toteutus) (liite 1.1 "Hankinnan kohteen yhteydet "YHT_15")</t>
  </si>
  <si>
    <t>OPTIO - Integraatio - Reaaliaikainen puheentunnistus (toteutus) - (liite 1.2 "Integraatiolistaus "INT_10")</t>
  </si>
  <si>
    <t>OPTIO - Integraatio - Reaaliaikainen puheentunnistus (perusmaksu) - (liite 1.2 "Integraatiolistaus "INT_10")</t>
  </si>
  <si>
    <r>
      <t>Huom! Optioiden käyttö sopimuskaudella on yksin Tilaajan harkinnassa. 
Tässä mainitut optiokokonaisuudet (2 kpl) (kohdat 5.1-5.4) ovat Toimittajalle</t>
    </r>
    <r>
      <rPr>
        <b/>
        <sz val="10"/>
        <color theme="1"/>
        <rFont val="Verdana"/>
        <family val="2"/>
      </rPr>
      <t xml:space="preserve"> vapaaehtoisesti tarjottavia kokonaisuuksia</t>
    </r>
    <r>
      <rPr>
        <sz val="10"/>
        <color theme="1"/>
        <rFont val="Verdana"/>
        <family val="2"/>
      </rPr>
      <t xml:space="preserve">, joita ei lasketa mukaan tarjouksen kokonaisvertailuhintaan. 
Optioin mahdollisen lunastuksen osalta tullaan tekemään sopimuskaudella erilliset tarkemmat kirjalliset tilaukset. 
</t>
    </r>
  </si>
  <si>
    <t xml:space="preserve">TARJOUKSEN VERTAILUHINTA: </t>
  </si>
  <si>
    <r>
      <t xml:space="preserve">Järjestelmän käyttöönottoprojektin kiinteä kokonaishinta (ID 1.1) sisältää kaikki tarjouspyynnössä ja sen liitteissä mm. "Hankinnan kohteen kuvaus", "Vaatimuslomake" ja "Sopimusluonnos" käyttöönottoprojektiin kuuluvat tehtävät ja toiminnallisuudet tarjouspyynnössä kuvatun mukaisesti. Selvyyden vuoksit todetaan, että käyttöönottoprojektin kiinteään hintaan kuuluu myös Digitaalisten palveluiden käyttöönotto tarjouspyynnössä ja sen liitteissä kuvatun mukaisesti. 
Käyttöönottoprojektin lopputuloksena Asiakas ottaa vaatimukset täyttävän </t>
    </r>
    <r>
      <rPr>
        <b/>
        <sz val="10"/>
        <color theme="1"/>
        <rFont val="Verdana"/>
        <family val="2"/>
      </rPr>
      <t xml:space="preserve">Työterveyden asiakas- ja potilastietojärjestelmän </t>
    </r>
    <r>
      <rPr>
        <sz val="10"/>
        <color theme="1"/>
        <rFont val="Verdana"/>
        <family val="2"/>
      </rPr>
      <t xml:space="preserve">("APTJ") tuotantokäyttöön. Huom! Toimittajalla on oikeus aloittaa jatkuvien palveluiden veloitus (ks. kohta "Ohjelmistopalvelun toistuvaismaksut - käyttöoikeusmaksut") vasta Asiakkaan hyväksymän järjestelmän tuotantokäytön (viimeistään 1.1.2025) aloituksen jälkeen. 
Käyttöönottoprojektille asetetut tarkemmat vaatimukset on esitetty tarjouspyynnön liitteeltä "Vaatimuslomake". 
</t>
    </r>
    <r>
      <rPr>
        <sz val="10"/>
        <rFont val="Verdana"/>
        <family val="2"/>
      </rPr>
      <t xml:space="preserve">
Toimittajan tulee hinnoitella kohtaan (ID 1.1) kaikki käyttöönottoprojektiin liittyvät Toimittajan kustannukset järjestelmän käyttöönottoprojektin osalta. 
Toimittaja toteuttaa käyttöönottoprojektin aikana pakolliset integraatiot kohtien ID 1.2-1.9 mukaisten kiinteiden hintojen mukaisesti. Ks. toteutettavien integraatioiden tarkemmat kuvaukset tarjouspyynnön liitteeltä 1.2 "Integraatiolistaus". 
Huom! ID 1.2 Sanelujärjestelmä integraatio tehdään €/tunti (asiantuntijatyönä). Tilaajalla ei ole vielä tarjouspyynnön julkaisun aikana voimassaolevaa sopimusta sanelujärjestelmän osalta.</t>
    </r>
  </si>
  <si>
    <t>HINTA:</t>
  </si>
  <si>
    <r>
      <t xml:space="preserve">Ohjelmistopalvelun toistuvaismaksut tarjouspyynnön liitteen "Hankinnan kohteen kuvaus" mainitulle ohjelmistopalvelulle, ml. ohjelmistopalvelun käytön tuki tarjouspyynnön ja sen liitteiden ja vaatimusten mukaisesti. 
</t>
    </r>
    <r>
      <rPr>
        <b/>
        <sz val="10"/>
        <color theme="1"/>
        <rFont val="Verdana"/>
        <family val="2"/>
      </rPr>
      <t>Kiinteä perusmaksu</t>
    </r>
    <r>
      <rPr>
        <sz val="10"/>
        <color theme="1"/>
        <rFont val="Verdana"/>
        <family val="2"/>
      </rPr>
      <t xml:space="preserve"> = kiinteä kuukausihinta (€/kk), joka ei ole riippuvainen mistään muuttujasta (esim. järjestelmän käyttäjien määrä).
</t>
    </r>
    <r>
      <rPr>
        <b/>
        <sz val="10"/>
        <color theme="1"/>
        <rFont val="Verdana"/>
        <family val="2"/>
      </rPr>
      <t>Käyttöoikeusmaksu</t>
    </r>
    <r>
      <rPr>
        <sz val="10"/>
        <color theme="1"/>
        <rFont val="Verdana"/>
        <family val="2"/>
      </rPr>
      <t xml:space="preserve"> = kuukausihinta yhdelle (1) järjestelmän käyttäjän käyttöoikeudelle (€/käyttäjä/kk), sisältäen oikeuden kaikkiin järjestelmän toimintoihin.</t>
    </r>
    <r>
      <rPr>
        <i/>
        <sz val="10"/>
        <color theme="1"/>
        <rFont val="Verdana"/>
        <family val="2"/>
      </rPr>
      <t xml:space="preserve"> 
HUOM! Mikäli kiinteä perusmaksu tai käyttäjäkohtaiset maksut eivät kuulu Toimittajan hinnoittelumalliin, antakaa niiden osalta hinnaksi 0 euroa.
</t>
    </r>
    <r>
      <rPr>
        <sz val="10"/>
        <color theme="1"/>
        <rFont val="Verdana"/>
        <family val="2"/>
      </rPr>
      <t xml:space="preserve">
Vertailuhinnan muodostumista varten annetut kuukausihinnat painotetaan niiden rivillä ilmoitetulla kertoimella, joka käyttöoikeuksien osalta kuvastaa niiden ennakoitua määrää ja nämä lasketaan yhteen. Näin saatu yhteenlaskettu kuukausihinta lasketaan seuraavalla neljälle (4) vuodelle, eli kertoimena käytetään 48.  
Toimittaja hinnoittelee ID 2.3-2.10 toteutettavien integraatioiden kuukausikustannukset (€/kk). Toimittaja on oikeutettu veloittamaan toteutettujen integraatioiden kustannukset, kun integraatio on valmis ja järjestelmä on Tilaajalla tuotantokäytössä. 
Toimittaja hinnoittelee ID 2.11-2.23 hankinnan kohteen yhteyksien kuukausikustannukset (€/kk). Toimittaja on oikeutettu veloittamaan hankinnan kohteen yhteyksien kustannukset, kun järjestelmä on Tilaajalla tuotantokäytössä. 
</t>
    </r>
    <r>
      <rPr>
        <i/>
        <sz val="10"/>
        <color theme="1"/>
        <rFont val="Verdana"/>
        <family val="2"/>
      </rPr>
      <t>Selvyyden vuoksi todetaan, että mikäli toimittaja ei veloita integraatiosta perusmaksua tai hankinnan kohteen yhteydet perusmaksua, voi toimittaja merkitä soluun 0 tai jättää solun tyhjäksi.</t>
    </r>
  </si>
  <si>
    <t>HINTA (kuukausihinta * 48):</t>
  </si>
  <si>
    <t>HINTA (HUOM! EI LASKETA TARJOUSTEN VERTAILUUN):</t>
  </si>
  <si>
    <r>
      <rPr>
        <b/>
        <sz val="10"/>
        <color theme="1"/>
        <rFont val="Verdana"/>
        <family val="2"/>
      </rPr>
      <t xml:space="preserve">
</t>
    </r>
    <r>
      <rPr>
        <sz val="10"/>
        <color theme="1"/>
        <rFont val="Verdana"/>
        <family val="2"/>
      </rPr>
      <t xml:space="preserve">Tarjoajan tulee antaa hinnat (€/htp) sopimuskaudella erikseen tilattaville asiantuntijapalveluille (ID 4.1-4.4). 
Selvyyden vuoksi todetaan, että alla kuvattujen asiantuntijaroolien mukaisia asiantuntijapalveluita hankitaan Tilaajan tarpeen mukaisesti sopimuskaudella, eli nämä asiantuntijapalvelut </t>
    </r>
    <r>
      <rPr>
        <b/>
        <sz val="10"/>
        <color theme="1"/>
        <rFont val="Verdana"/>
        <family val="2"/>
      </rPr>
      <t>eivät kuulu osaksi käyttöönottoprojektia</t>
    </r>
    <r>
      <rPr>
        <sz val="10"/>
        <color theme="1"/>
        <rFont val="Verdana"/>
        <family val="2"/>
      </rPr>
      <t>. Tilaaja käyttää alla olevia asiantuntijahintoja mahdolliseen sopimuskauden aikaiseen asiantuntijatyöhön, josta sovitaan Toimittajan ja Asiakkaan kanssa tapauskohtaisesti erikseen.</t>
    </r>
    <r>
      <rPr>
        <b/>
        <sz val="10"/>
        <color theme="1"/>
        <rFont val="Verdana"/>
        <family val="2"/>
      </rPr>
      <t xml:space="preserve">
</t>
    </r>
    <r>
      <rPr>
        <u/>
        <sz val="10"/>
        <color theme="1"/>
        <rFont val="Verdana"/>
        <family val="2"/>
      </rPr>
      <t xml:space="preserve">
</t>
    </r>
    <r>
      <rPr>
        <sz val="10"/>
        <color theme="1"/>
        <rFont val="Verdana"/>
        <family val="2"/>
      </rPr>
      <t xml:space="preserve">Ks. tarkemmat asiantuntijoiden kokemukseen ja osaamiseen liittyvät vaatimukset löytyvät liitteeltä "Vaatimuslomake" välilehdeltä "Asiantuntijat".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</si>
</sst>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 #,##0.00\ [$€-1]_-;\-* #,##0.00\ [$€-1]_-;_-* &quot;-&quot;??\ [$€-1]_-;_-@_-"/>
    <numFmt numFmtId="165" formatCode="_-* #,##0.000\ &quot;€&quot;_-;\-* #,##0.000\ &quot;€&quot;_-;_-* &quot;-&quot;??\ &quot;€&quot;_-;_-@_-"/>
  </numFmts>
  <fonts count="24" x14ac:knownFonts="1">
    <font>
      <sz val="10"/>
      <color theme="1"/>
      <name val="Verdana"/>
      <family val="2"/>
    </font>
    <font>
      <sz val="11"/>
      <color theme="1"/>
      <name val="Verdana"/>
      <family val="2"/>
    </font>
    <font>
      <sz val="11"/>
      <color theme="1"/>
      <name val="Calibri"/>
      <family val="2"/>
      <scheme val="minor"/>
    </font>
    <font>
      <sz val="10"/>
      <color theme="1"/>
      <name val="Verdana"/>
      <family val="2"/>
    </font>
    <font>
      <b/>
      <sz val="10"/>
      <color theme="1"/>
      <name val="Verdana"/>
      <family val="2"/>
    </font>
    <font>
      <sz val="8"/>
      <name val="Verdana"/>
      <family val="2"/>
    </font>
    <font>
      <b/>
      <sz val="11"/>
      <color theme="0"/>
      <name val="Verdana"/>
      <family val="2"/>
    </font>
    <font>
      <b/>
      <sz val="12"/>
      <color theme="0"/>
      <name val="Verdana"/>
      <family val="2"/>
    </font>
    <font>
      <b/>
      <sz val="10"/>
      <color rgb="FFFF0000"/>
      <name val="Verdana"/>
      <family val="2"/>
    </font>
    <font>
      <u/>
      <sz val="10"/>
      <color theme="1"/>
      <name val="Verdana"/>
      <family val="2"/>
    </font>
    <font>
      <sz val="10"/>
      <color rgb="FFFF0000"/>
      <name val="Verdana"/>
      <family val="2"/>
    </font>
    <font>
      <sz val="14"/>
      <color theme="1"/>
      <name val="Verdana"/>
      <family val="2"/>
    </font>
    <font>
      <b/>
      <sz val="16"/>
      <color theme="1"/>
      <name val="Verdana"/>
      <family val="2"/>
    </font>
    <font>
      <b/>
      <sz val="12"/>
      <color theme="1"/>
      <name val="Verdana"/>
      <family val="2"/>
    </font>
    <font>
      <sz val="11"/>
      <color rgb="FFFF0000"/>
      <name val="Verdana"/>
      <family val="2"/>
    </font>
    <font>
      <b/>
      <sz val="12"/>
      <color rgb="FFFF0000"/>
      <name val="Verdana"/>
      <family val="2"/>
    </font>
    <font>
      <b/>
      <sz val="14"/>
      <color theme="1"/>
      <name val="Verdana"/>
      <family val="2"/>
    </font>
    <font>
      <sz val="12"/>
      <color theme="1"/>
      <name val="Verdana"/>
      <family val="2"/>
    </font>
    <font>
      <b/>
      <u/>
      <sz val="12"/>
      <color theme="1"/>
      <name val="Verdana"/>
      <family val="2"/>
    </font>
    <font>
      <i/>
      <sz val="10"/>
      <color theme="1"/>
      <name val="Verdana"/>
      <family val="2"/>
    </font>
    <font>
      <sz val="11"/>
      <name val="Verdana"/>
      <family val="2"/>
    </font>
    <font>
      <b/>
      <sz val="11"/>
      <color rgb="FFFF0000"/>
      <name val="Verdana"/>
      <family val="2"/>
    </font>
    <font>
      <sz val="10"/>
      <name val="Verdana"/>
      <family val="2"/>
    </font>
    <font>
      <b/>
      <sz val="10"/>
      <color theme="0"/>
      <name val="Verdana"/>
      <family val="2"/>
    </font>
  </fonts>
  <fills count="11">
    <fill>
      <patternFill patternType="none"/>
    </fill>
    <fill>
      <patternFill patternType="gray125"/>
    </fill>
    <fill>
      <patternFill patternType="solid">
        <fgColor rgb="FFFFC000"/>
        <bgColor indexed="64"/>
      </patternFill>
    </fill>
    <fill>
      <patternFill patternType="solid">
        <fgColor rgb="FF0070C0"/>
        <bgColor indexed="64"/>
      </patternFill>
    </fill>
    <fill>
      <patternFill patternType="solid">
        <fgColor theme="2"/>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rgb="FFFFFFC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6">
    <xf numFmtId="0" fontId="0" fillId="0" borderId="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 fillId="0" borderId="0" applyFont="0" applyFill="0" applyBorder="0" applyAlignment="0" applyProtection="0"/>
  </cellStyleXfs>
  <cellXfs count="115">
    <xf numFmtId="0" fontId="0" fillId="0" borderId="0" xfId="0"/>
    <xf numFmtId="0" fontId="1" fillId="0" borderId="0" xfId="0" applyFont="1"/>
    <xf numFmtId="0" fontId="4" fillId="0" borderId="7" xfId="0" applyFont="1" applyBorder="1" applyAlignment="1">
      <alignment horizontal="center"/>
    </xf>
    <xf numFmtId="16" fontId="4" fillId="0" borderId="7" xfId="0" quotePrefix="1" applyNumberFormat="1" applyFont="1" applyBorder="1" applyAlignment="1">
      <alignment horizontal="center" vertical="center"/>
    </xf>
    <xf numFmtId="44" fontId="0" fillId="2" borderId="7" xfId="5" applyFont="1" applyFill="1" applyBorder="1" applyAlignment="1">
      <alignment horizontal="center" vertical="center"/>
    </xf>
    <xf numFmtId="0" fontId="8" fillId="0" borderId="0" xfId="0" applyFont="1" applyAlignment="1">
      <alignment vertical="center"/>
    </xf>
    <xf numFmtId="0" fontId="4" fillId="0" borderId="19" xfId="0" applyFont="1" applyBorder="1" applyAlignment="1">
      <alignment horizontal="center"/>
    </xf>
    <xf numFmtId="0" fontId="10" fillId="0" borderId="0" xfId="0" applyFont="1"/>
    <xf numFmtId="0" fontId="0" fillId="0" borderId="7" xfId="0" applyBorder="1" applyAlignment="1">
      <alignment horizontal="center"/>
    </xf>
    <xf numFmtId="0" fontId="0" fillId="0" borderId="19" xfId="0" applyBorder="1" applyAlignment="1">
      <alignment horizontal="center"/>
    </xf>
    <xf numFmtId="0" fontId="12" fillId="0" borderId="0" xfId="0" applyFont="1"/>
    <xf numFmtId="0" fontId="15" fillId="0" borderId="0" xfId="0" applyFont="1"/>
    <xf numFmtId="0" fontId="16" fillId="0" borderId="0" xfId="0" applyFont="1"/>
    <xf numFmtId="0" fontId="17" fillId="0" borderId="0" xfId="0" applyFont="1"/>
    <xf numFmtId="0" fontId="6" fillId="3" borderId="8" xfId="0" applyFont="1" applyFill="1" applyBorder="1" applyAlignment="1">
      <alignment horizontal="right" vertical="center"/>
    </xf>
    <xf numFmtId="0" fontId="21" fillId="0" borderId="0" xfId="0" applyFont="1"/>
    <xf numFmtId="165" fontId="0" fillId="2" borderId="7" xfId="5" applyNumberFormat="1" applyFont="1" applyFill="1" applyBorder="1" applyAlignment="1">
      <alignment horizontal="center" vertical="center"/>
    </xf>
    <xf numFmtId="16" fontId="4" fillId="0" borderId="0" xfId="0" quotePrefix="1" applyNumberFormat="1" applyFont="1" applyAlignment="1">
      <alignment horizontal="center" vertical="center"/>
    </xf>
    <xf numFmtId="0" fontId="0" fillId="0" borderId="0" xfId="0" applyAlignment="1">
      <alignment horizontal="center" vertical="center"/>
    </xf>
    <xf numFmtId="0" fontId="6" fillId="8" borderId="8" xfId="0" applyFont="1" applyFill="1" applyBorder="1" applyAlignment="1">
      <alignment horizontal="right" vertical="center"/>
    </xf>
    <xf numFmtId="0" fontId="6" fillId="8" borderId="8" xfId="0" applyFont="1" applyFill="1" applyBorder="1" applyAlignment="1">
      <alignment horizontal="right" vertical="center" indent="1"/>
    </xf>
    <xf numFmtId="0" fontId="23" fillId="3" borderId="8" xfId="0" applyFont="1" applyFill="1" applyBorder="1" applyAlignment="1">
      <alignment horizontal="right" vertical="center"/>
    </xf>
    <xf numFmtId="0" fontId="22" fillId="6" borderId="8" xfId="0" applyFont="1" applyFill="1" applyBorder="1" applyAlignment="1">
      <alignment horizontal="center" vertical="center"/>
    </xf>
    <xf numFmtId="0" fontId="22" fillId="6" borderId="9" xfId="0" applyFont="1" applyFill="1" applyBorder="1" applyAlignment="1">
      <alignment horizontal="center" vertical="center"/>
    </xf>
    <xf numFmtId="0" fontId="22" fillId="6" borderId="10" xfId="0" applyFont="1" applyFill="1" applyBorder="1" applyAlignment="1">
      <alignment horizontal="center" vertical="center"/>
    </xf>
    <xf numFmtId="0" fontId="0" fillId="0" borderId="7" xfId="0" applyBorder="1" applyAlignment="1">
      <alignment horizontal="center" vertical="center"/>
    </xf>
    <xf numFmtId="0" fontId="0" fillId="4" borderId="7" xfId="0" applyFill="1" applyBorder="1" applyAlignment="1">
      <alignment horizontal="center" vertical="center"/>
    </xf>
    <xf numFmtId="44" fontId="0" fillId="5" borderId="7" xfId="0" applyNumberFormat="1" applyFill="1" applyBorder="1" applyAlignment="1">
      <alignment horizontal="center" vertical="center"/>
    </xf>
    <xf numFmtId="0" fontId="0" fillId="5" borderId="7" xfId="0" applyFill="1" applyBorder="1" applyAlignment="1">
      <alignment horizontal="center" vertical="center"/>
    </xf>
    <xf numFmtId="0" fontId="0" fillId="6" borderId="7" xfId="0" applyFill="1" applyBorder="1" applyAlignment="1">
      <alignment horizontal="center" vertical="center"/>
    </xf>
    <xf numFmtId="0" fontId="0" fillId="0" borderId="7" xfId="0" applyBorder="1" applyAlignment="1">
      <alignment horizontal="center"/>
    </xf>
    <xf numFmtId="0" fontId="0" fillId="0" borderId="19" xfId="0" applyBorder="1" applyAlignment="1">
      <alignment horizontal="center"/>
    </xf>
    <xf numFmtId="0" fontId="22" fillId="4" borderId="7" xfId="0" applyFont="1" applyFill="1" applyBorder="1" applyAlignment="1">
      <alignment horizontal="center" vertical="center"/>
    </xf>
    <xf numFmtId="0" fontId="22" fillId="6" borderId="7" xfId="0" applyFont="1" applyFill="1" applyBorder="1" applyAlignment="1">
      <alignment horizontal="center" vertical="center"/>
    </xf>
    <xf numFmtId="0" fontId="22" fillId="0" borderId="7" xfId="0" applyFont="1" applyBorder="1" applyAlignment="1">
      <alignment horizontal="center" vertical="center"/>
    </xf>
    <xf numFmtId="44" fontId="0" fillId="5" borderId="7" xfId="5" applyFont="1" applyFill="1" applyBorder="1" applyAlignment="1">
      <alignment horizontal="center" vertical="center"/>
    </xf>
    <xf numFmtId="44" fontId="0" fillId="5" borderId="8" xfId="5" applyFont="1" applyFill="1" applyBorder="1" applyAlignment="1">
      <alignment horizontal="center" vertical="center"/>
    </xf>
    <xf numFmtId="44" fontId="0" fillId="5" borderId="10" xfId="5" applyFont="1" applyFill="1" applyBorder="1" applyAlignment="1">
      <alignment horizontal="center" vertical="center"/>
    </xf>
    <xf numFmtId="0" fontId="6" fillId="3" borderId="8" xfId="0" applyFont="1" applyFill="1" applyBorder="1" applyAlignment="1">
      <alignment horizontal="left" vertical="center"/>
    </xf>
    <xf numFmtId="0" fontId="6" fillId="3" borderId="9" xfId="0" applyFont="1" applyFill="1" applyBorder="1" applyAlignment="1">
      <alignment horizontal="left" vertical="center"/>
    </xf>
    <xf numFmtId="0" fontId="0" fillId="7" borderId="11" xfId="0" applyFill="1" applyBorder="1" applyAlignment="1">
      <alignment horizontal="left" vertical="center" wrapText="1"/>
    </xf>
    <xf numFmtId="0" fontId="0" fillId="7" borderId="12" xfId="0" applyFill="1" applyBorder="1" applyAlignment="1">
      <alignment horizontal="left" vertical="center" wrapText="1"/>
    </xf>
    <xf numFmtId="0" fontId="0" fillId="7" borderId="14" xfId="0" applyFill="1" applyBorder="1" applyAlignment="1">
      <alignment horizontal="left" vertical="center" wrapText="1"/>
    </xf>
    <xf numFmtId="0" fontId="0" fillId="7" borderId="13" xfId="0" applyFill="1" applyBorder="1" applyAlignment="1">
      <alignment horizontal="left" vertical="center" wrapText="1"/>
    </xf>
    <xf numFmtId="0" fontId="0" fillId="7" borderId="0" xfId="0" applyFill="1" applyAlignment="1">
      <alignment horizontal="left" vertical="center" wrapText="1"/>
    </xf>
    <xf numFmtId="0" fontId="0" fillId="7" borderId="15" xfId="0" applyFill="1" applyBorder="1" applyAlignment="1">
      <alignment horizontal="left" vertical="center" wrapText="1"/>
    </xf>
    <xf numFmtId="0" fontId="0" fillId="7" borderId="16" xfId="0" applyFill="1" applyBorder="1" applyAlignment="1">
      <alignment horizontal="left" vertical="center" wrapText="1"/>
    </xf>
    <xf numFmtId="0" fontId="0" fillId="7" borderId="17" xfId="0" applyFill="1" applyBorder="1" applyAlignment="1">
      <alignment horizontal="left" vertical="center" wrapText="1"/>
    </xf>
    <xf numFmtId="0" fontId="0" fillId="7" borderId="18" xfId="0" applyFill="1" applyBorder="1" applyAlignment="1">
      <alignment horizontal="left" vertical="center" wrapText="1"/>
    </xf>
    <xf numFmtId="0" fontId="0" fillId="0" borderId="8" xfId="0" applyBorder="1" applyAlignment="1">
      <alignment horizontal="center"/>
    </xf>
    <xf numFmtId="0" fontId="0" fillId="0" borderId="10" xfId="0" applyBorder="1" applyAlignment="1">
      <alignment horizontal="center"/>
    </xf>
    <xf numFmtId="44" fontId="0" fillId="10" borderId="7" xfId="5" applyFont="1" applyFill="1" applyBorder="1" applyAlignment="1">
      <alignment horizontal="center" vertical="center"/>
    </xf>
    <xf numFmtId="0" fontId="22" fillId="4" borderId="8" xfId="0" applyFont="1" applyFill="1" applyBorder="1" applyAlignment="1">
      <alignment horizontal="center" vertical="center"/>
    </xf>
    <xf numFmtId="0" fontId="22" fillId="4" borderId="10" xfId="0" applyFont="1" applyFill="1" applyBorder="1"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0" fontId="0" fillId="6" borderId="8" xfId="0" applyFill="1" applyBorder="1" applyAlignment="1">
      <alignment horizontal="center" vertical="center"/>
    </xf>
    <xf numFmtId="0" fontId="0" fillId="6" borderId="9" xfId="0" applyFill="1" applyBorder="1" applyAlignment="1">
      <alignment horizontal="center" vertical="center"/>
    </xf>
    <xf numFmtId="0" fontId="0" fillId="6" borderId="10" xfId="0" applyFill="1" applyBorder="1" applyAlignment="1">
      <alignment horizontal="center" vertical="center"/>
    </xf>
    <xf numFmtId="0" fontId="22" fillId="7" borderId="11" xfId="0" applyFont="1" applyFill="1" applyBorder="1" applyAlignment="1">
      <alignment horizontal="left" vertical="center" wrapText="1"/>
    </xf>
    <xf numFmtId="0" fontId="22" fillId="7" borderId="12" xfId="0" applyFont="1" applyFill="1" applyBorder="1" applyAlignment="1">
      <alignment horizontal="left" vertical="center" wrapText="1"/>
    </xf>
    <xf numFmtId="0" fontId="22" fillId="7" borderId="14" xfId="0" applyFont="1" applyFill="1" applyBorder="1" applyAlignment="1">
      <alignment horizontal="left" vertical="center" wrapText="1"/>
    </xf>
    <xf numFmtId="0" fontId="22" fillId="7" borderId="16" xfId="0" applyFont="1" applyFill="1" applyBorder="1" applyAlignment="1">
      <alignment horizontal="left" vertical="center" wrapText="1"/>
    </xf>
    <xf numFmtId="0" fontId="22" fillId="7" borderId="17" xfId="0" applyFont="1" applyFill="1" applyBorder="1" applyAlignment="1">
      <alignment horizontal="left" vertical="center" wrapText="1"/>
    </xf>
    <xf numFmtId="0" fontId="22" fillId="7" borderId="18" xfId="0" applyFont="1" applyFill="1" applyBorder="1" applyAlignment="1">
      <alignment horizontal="left" vertical="center" wrapText="1"/>
    </xf>
    <xf numFmtId="0" fontId="0" fillId="6" borderId="8" xfId="0" applyFill="1" applyBorder="1" applyAlignment="1">
      <alignment horizontal="center" vertical="center" wrapText="1"/>
    </xf>
    <xf numFmtId="44" fontId="0" fillId="5" borderId="8" xfId="5" applyFont="1" applyFill="1" applyBorder="1" applyAlignment="1">
      <alignment horizontal="right" vertical="center"/>
    </xf>
    <xf numFmtId="44" fontId="0" fillId="5" borderId="10" xfId="5" applyFont="1" applyFill="1" applyBorder="1" applyAlignment="1">
      <alignment horizontal="right" vertical="center"/>
    </xf>
    <xf numFmtId="44" fontId="0" fillId="10" borderId="7" xfId="0" applyNumberFormat="1" applyFill="1" applyBorder="1" applyAlignment="1">
      <alignment horizontal="center" vertical="center"/>
    </xf>
    <xf numFmtId="0" fontId="0" fillId="10" borderId="7" xfId="0" applyFill="1" applyBorder="1" applyAlignment="1">
      <alignment horizontal="center" vertical="center"/>
    </xf>
    <xf numFmtId="44" fontId="0" fillId="9" borderId="7" xfId="0" applyNumberFormat="1" applyFill="1" applyBorder="1" applyAlignment="1">
      <alignment horizontal="center" vertical="center"/>
    </xf>
    <xf numFmtId="0" fontId="0" fillId="9" borderId="7" xfId="0" applyFill="1" applyBorder="1" applyAlignment="1">
      <alignment horizontal="center" vertical="center"/>
    </xf>
    <xf numFmtId="0" fontId="6" fillId="3" borderId="10" xfId="0" applyFont="1" applyFill="1" applyBorder="1" applyAlignment="1">
      <alignment horizontal="left" vertical="center"/>
    </xf>
    <xf numFmtId="0" fontId="0" fillId="7" borderId="11" xfId="0" applyFill="1" applyBorder="1" applyAlignment="1">
      <alignment horizontal="left" vertical="top" wrapText="1"/>
    </xf>
    <xf numFmtId="0" fontId="0" fillId="7" borderId="12" xfId="0" applyFill="1" applyBorder="1" applyAlignment="1">
      <alignment horizontal="left" vertical="top" wrapText="1"/>
    </xf>
    <xf numFmtId="0" fontId="0" fillId="7" borderId="14" xfId="0" applyFill="1" applyBorder="1" applyAlignment="1">
      <alignment horizontal="left" vertical="top" wrapText="1"/>
    </xf>
    <xf numFmtId="0" fontId="0" fillId="7" borderId="13" xfId="0" applyFill="1" applyBorder="1" applyAlignment="1">
      <alignment horizontal="left" vertical="top" wrapText="1"/>
    </xf>
    <xf numFmtId="0" fontId="0" fillId="7" borderId="0" xfId="0" applyFill="1" applyAlignment="1">
      <alignment horizontal="left" vertical="top" wrapText="1"/>
    </xf>
    <xf numFmtId="0" fontId="0" fillId="7" borderId="15" xfId="0" applyFill="1" applyBorder="1" applyAlignment="1">
      <alignment horizontal="left" vertical="top" wrapText="1"/>
    </xf>
    <xf numFmtId="164" fontId="0" fillId="10" borderId="8" xfId="5" applyNumberFormat="1" applyFont="1" applyFill="1" applyBorder="1" applyAlignment="1">
      <alignment horizontal="center" vertical="center"/>
    </xf>
    <xf numFmtId="164" fontId="0" fillId="10" borderId="10" xfId="5" applyNumberFormat="1" applyFont="1" applyFill="1" applyBorder="1" applyAlignment="1">
      <alignment horizontal="center" vertical="center"/>
    </xf>
    <xf numFmtId="164" fontId="4" fillId="7" borderId="8" xfId="5" applyNumberFormat="1" applyFont="1" applyFill="1" applyBorder="1" applyAlignment="1">
      <alignment horizontal="center" vertical="center"/>
    </xf>
    <xf numFmtId="164" fontId="4" fillId="7" borderId="10" xfId="5" applyNumberFormat="1" applyFont="1" applyFill="1" applyBorder="1" applyAlignment="1">
      <alignment horizontal="center" vertical="center"/>
    </xf>
    <xf numFmtId="164" fontId="0" fillId="5" borderId="8" xfId="5" applyNumberFormat="1" applyFont="1" applyFill="1" applyBorder="1" applyAlignment="1">
      <alignment horizontal="center" vertical="center"/>
    </xf>
    <xf numFmtId="164" fontId="0" fillId="5" borderId="10" xfId="5" applyNumberFormat="1" applyFont="1" applyFill="1" applyBorder="1" applyAlignment="1">
      <alignment horizontal="center" vertical="center"/>
    </xf>
    <xf numFmtId="0" fontId="20" fillId="0" borderId="8" xfId="0" applyFont="1" applyBorder="1" applyAlignment="1">
      <alignment horizontal="left" vertical="center"/>
    </xf>
    <xf numFmtId="0" fontId="20" fillId="0" borderId="9" xfId="0" applyFont="1" applyBorder="1" applyAlignment="1">
      <alignment horizontal="left" vertical="center"/>
    </xf>
    <xf numFmtId="0" fontId="20" fillId="0" borderId="10" xfId="0" applyFont="1" applyBorder="1" applyAlignment="1">
      <alignment horizontal="left" vertic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5"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6" xfId="0" applyFont="1" applyFill="1" applyBorder="1" applyAlignment="1">
      <alignment horizontal="center" vertical="center"/>
    </xf>
    <xf numFmtId="0" fontId="17" fillId="0" borderId="11" xfId="0" applyFont="1" applyBorder="1" applyAlignment="1">
      <alignment horizontal="left" vertical="top" wrapText="1"/>
    </xf>
    <xf numFmtId="0" fontId="17" fillId="0" borderId="12" xfId="0" applyFont="1" applyBorder="1" applyAlignment="1">
      <alignment horizontal="left" vertical="top" wrapText="1"/>
    </xf>
    <xf numFmtId="0" fontId="17" fillId="0" borderId="14" xfId="0" applyFont="1" applyBorder="1" applyAlignment="1">
      <alignment horizontal="left" vertical="top" wrapText="1"/>
    </xf>
    <xf numFmtId="0" fontId="17" fillId="0" borderId="13" xfId="0" applyFont="1" applyBorder="1" applyAlignment="1">
      <alignment horizontal="left" vertical="top" wrapText="1"/>
    </xf>
    <xf numFmtId="0" fontId="17" fillId="0" borderId="0" xfId="0" applyFont="1" applyAlignment="1">
      <alignment horizontal="left" vertical="top" wrapText="1"/>
    </xf>
    <xf numFmtId="0" fontId="17" fillId="0" borderId="15" xfId="0" applyFont="1" applyBorder="1" applyAlignment="1">
      <alignment horizontal="left" vertical="top" wrapText="1"/>
    </xf>
    <xf numFmtId="0" fontId="17" fillId="0" borderId="16" xfId="0" applyFont="1" applyBorder="1" applyAlignment="1">
      <alignment horizontal="left" vertical="top" wrapText="1"/>
    </xf>
    <xf numFmtId="0" fontId="17" fillId="0" borderId="17" xfId="0" applyFont="1" applyBorder="1" applyAlignment="1">
      <alignment horizontal="left" vertical="top" wrapText="1"/>
    </xf>
    <xf numFmtId="0" fontId="17" fillId="0" borderId="18" xfId="0" applyFont="1" applyBorder="1" applyAlignment="1">
      <alignment horizontal="left" vertical="top" wrapText="1"/>
    </xf>
    <xf numFmtId="0" fontId="7" fillId="3" borderId="1" xfId="0" applyFont="1" applyFill="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7" fillId="3" borderId="20" xfId="0" applyFont="1" applyFill="1" applyBorder="1" applyAlignment="1">
      <alignment horizontal="left" vertical="center"/>
    </xf>
    <xf numFmtId="0" fontId="7" fillId="3" borderId="17" xfId="0" applyFont="1" applyFill="1" applyBorder="1" applyAlignment="1">
      <alignment horizontal="left" vertical="center"/>
    </xf>
    <xf numFmtId="0" fontId="7" fillId="3" borderId="21" xfId="0" applyFont="1" applyFill="1" applyBorder="1" applyAlignment="1">
      <alignment horizontal="left" vertical="center"/>
    </xf>
    <xf numFmtId="0" fontId="14" fillId="0" borderId="9" xfId="0" applyFont="1" applyBorder="1" applyAlignment="1">
      <alignment horizontal="left" vertical="center"/>
    </xf>
    <xf numFmtId="0" fontId="14" fillId="0" borderId="10" xfId="0" applyFont="1" applyBorder="1" applyAlignment="1">
      <alignment horizontal="left" vertical="center"/>
    </xf>
    <xf numFmtId="44" fontId="0" fillId="10" borderId="8" xfId="5" applyFont="1" applyFill="1" applyBorder="1" applyAlignment="1">
      <alignment horizontal="center" vertical="center"/>
    </xf>
    <xf numFmtId="44" fontId="0" fillId="10" borderId="10" xfId="5" applyFont="1" applyFill="1" applyBorder="1" applyAlignment="1">
      <alignment horizontal="center" vertical="center"/>
    </xf>
    <xf numFmtId="44" fontId="0" fillId="10" borderId="8" xfId="0" applyNumberFormat="1" applyFill="1" applyBorder="1" applyAlignment="1">
      <alignment horizontal="center" vertical="center"/>
    </xf>
    <xf numFmtId="44" fontId="0" fillId="10" borderId="10" xfId="0" applyNumberFormat="1" applyFill="1" applyBorder="1" applyAlignment="1">
      <alignment horizontal="center" vertical="center"/>
    </xf>
  </cellXfs>
  <cellStyles count="6">
    <cellStyle name="Currency" xfId="5" builtinId="4"/>
    <cellStyle name="Normal" xfId="0" builtinId="0"/>
    <cellStyle name="Normal 2" xfId="1" xr:uid="{00000000-0005-0000-0000-000002000000}"/>
    <cellStyle name="Valuutta 2" xfId="2" xr:uid="{00000000-0005-0000-0000-000003000000}"/>
    <cellStyle name="Valuutta 3" xfId="3" xr:uid="{00000000-0005-0000-0000-000004000000}"/>
    <cellStyle name="Valuutta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109"/>
  <sheetViews>
    <sheetView showGridLines="0" tabSelected="1" zoomScaleNormal="100" workbookViewId="0"/>
  </sheetViews>
  <sheetFormatPr defaultRowHeight="13.5" x14ac:dyDescent="0.3"/>
  <cols>
    <col min="1" max="1" width="4" customWidth="1"/>
    <col min="3" max="3" width="70.15234375" customWidth="1"/>
    <col min="6" max="6" width="38.3046875" customWidth="1"/>
    <col min="8" max="8" width="20.4609375" customWidth="1"/>
    <col min="9" max="9" width="19.15234375" customWidth="1"/>
    <col min="10" max="10" width="4.4609375" customWidth="1"/>
    <col min="11" max="11" width="61.765625" customWidth="1"/>
    <col min="12" max="12" width="16.61328125" customWidth="1"/>
  </cols>
  <sheetData>
    <row r="1" spans="2:9" ht="17.25" customHeight="1" x14ac:dyDescent="0.3"/>
    <row r="2" spans="2:9" ht="19.5" x14ac:dyDescent="0.35">
      <c r="B2" s="10" t="s">
        <v>0</v>
      </c>
    </row>
    <row r="3" spans="2:9" ht="26.15" customHeight="1" x14ac:dyDescent="0.35">
      <c r="B3" s="12" t="s">
        <v>1</v>
      </c>
      <c r="D3" s="15"/>
    </row>
    <row r="4" spans="2:9" ht="19" customHeight="1" x14ac:dyDescent="0.3">
      <c r="B4" s="13" t="s">
        <v>63</v>
      </c>
      <c r="D4" s="11"/>
    </row>
    <row r="5" spans="2:9" ht="14" x14ac:dyDescent="0.3">
      <c r="B5" s="1"/>
    </row>
    <row r="6" spans="2:9" ht="18" customHeight="1" x14ac:dyDescent="0.3">
      <c r="B6" s="5"/>
    </row>
    <row r="7" spans="2:9" ht="12.75" customHeight="1" x14ac:dyDescent="0.3">
      <c r="B7" s="94" t="s">
        <v>64</v>
      </c>
      <c r="C7" s="95"/>
      <c r="D7" s="95"/>
      <c r="E7" s="95"/>
      <c r="F7" s="95"/>
      <c r="G7" s="95"/>
      <c r="H7" s="95"/>
      <c r="I7" s="96"/>
    </row>
    <row r="8" spans="2:9" ht="12.75" customHeight="1" x14ac:dyDescent="0.3">
      <c r="B8" s="97"/>
      <c r="C8" s="98"/>
      <c r="D8" s="98"/>
      <c r="E8" s="98"/>
      <c r="F8" s="98"/>
      <c r="G8" s="98"/>
      <c r="H8" s="98"/>
      <c r="I8" s="99"/>
    </row>
    <row r="9" spans="2:9" ht="12.75" customHeight="1" x14ac:dyDescent="0.3">
      <c r="B9" s="97"/>
      <c r="C9" s="98"/>
      <c r="D9" s="98"/>
      <c r="E9" s="98"/>
      <c r="F9" s="98"/>
      <c r="G9" s="98"/>
      <c r="H9" s="98"/>
      <c r="I9" s="99"/>
    </row>
    <row r="10" spans="2:9" ht="12.75" customHeight="1" x14ac:dyDescent="0.3">
      <c r="B10" s="97"/>
      <c r="C10" s="98"/>
      <c r="D10" s="98"/>
      <c r="E10" s="98"/>
      <c r="F10" s="98"/>
      <c r="G10" s="98"/>
      <c r="H10" s="98"/>
      <c r="I10" s="99"/>
    </row>
    <row r="11" spans="2:9" ht="12.75" customHeight="1" x14ac:dyDescent="0.3">
      <c r="B11" s="97"/>
      <c r="C11" s="98"/>
      <c r="D11" s="98"/>
      <c r="E11" s="98"/>
      <c r="F11" s="98"/>
      <c r="G11" s="98"/>
      <c r="H11" s="98"/>
      <c r="I11" s="99"/>
    </row>
    <row r="12" spans="2:9" ht="12.75" customHeight="1" x14ac:dyDescent="0.3">
      <c r="B12" s="97"/>
      <c r="C12" s="98"/>
      <c r="D12" s="98"/>
      <c r="E12" s="98"/>
      <c r="F12" s="98"/>
      <c r="G12" s="98"/>
      <c r="H12" s="98"/>
      <c r="I12" s="99"/>
    </row>
    <row r="13" spans="2:9" ht="136.5" customHeight="1" x14ac:dyDescent="0.3">
      <c r="B13" s="100"/>
      <c r="C13" s="101"/>
      <c r="D13" s="101"/>
      <c r="E13" s="101"/>
      <c r="F13" s="101"/>
      <c r="G13" s="101"/>
      <c r="H13" s="101"/>
      <c r="I13" s="102"/>
    </row>
    <row r="14" spans="2:9" ht="14" thickBot="1" x14ac:dyDescent="0.35"/>
    <row r="15" spans="2:9" ht="12.75" customHeight="1" x14ac:dyDescent="0.3">
      <c r="B15" s="88" t="s">
        <v>2</v>
      </c>
      <c r="C15" s="89"/>
      <c r="D15" s="89"/>
      <c r="E15" s="90"/>
    </row>
    <row r="16" spans="2:9" ht="13.5" customHeight="1" thickBot="1" x14ac:dyDescent="0.35">
      <c r="B16" s="91"/>
      <c r="C16" s="92"/>
      <c r="D16" s="92"/>
      <c r="E16" s="93"/>
    </row>
    <row r="17" spans="2:13" ht="12.75" customHeight="1" x14ac:dyDescent="0.3">
      <c r="B17" s="103" t="s">
        <v>3</v>
      </c>
      <c r="C17" s="104"/>
      <c r="D17" s="104"/>
      <c r="E17" s="104"/>
      <c r="F17" s="104"/>
      <c r="G17" s="104"/>
      <c r="H17" s="105"/>
      <c r="I17" s="7"/>
    </row>
    <row r="18" spans="2:13" ht="12.75" customHeight="1" x14ac:dyDescent="0.3">
      <c r="B18" s="106"/>
      <c r="C18" s="107"/>
      <c r="D18" s="107"/>
      <c r="E18" s="107"/>
      <c r="F18" s="107"/>
      <c r="G18" s="107"/>
      <c r="H18" s="108"/>
    </row>
    <row r="19" spans="2:13" ht="27" customHeight="1" x14ac:dyDescent="0.3">
      <c r="B19" s="85" t="s">
        <v>4</v>
      </c>
      <c r="C19" s="86"/>
      <c r="D19" s="86"/>
      <c r="E19" s="86"/>
      <c r="F19" s="87"/>
      <c r="G19" s="79">
        <f>L44</f>
        <v>0</v>
      </c>
      <c r="H19" s="80"/>
    </row>
    <row r="20" spans="2:13" ht="27" customHeight="1" x14ac:dyDescent="0.3">
      <c r="B20" s="85" t="s">
        <v>5</v>
      </c>
      <c r="C20" s="109"/>
      <c r="D20" s="109"/>
      <c r="E20" s="109"/>
      <c r="F20" s="110"/>
      <c r="G20" s="79">
        <f>L76</f>
        <v>0</v>
      </c>
      <c r="H20" s="80"/>
    </row>
    <row r="21" spans="2:13" ht="27" customHeight="1" x14ac:dyDescent="0.3">
      <c r="B21" s="85" t="s">
        <v>42</v>
      </c>
      <c r="C21" s="86"/>
      <c r="D21" s="86"/>
      <c r="E21" s="86"/>
      <c r="F21" s="87"/>
      <c r="G21" s="79">
        <f>L85</f>
        <v>0</v>
      </c>
      <c r="H21" s="80"/>
    </row>
    <row r="22" spans="2:13" ht="27" customHeight="1" x14ac:dyDescent="0.3">
      <c r="B22" s="85" t="s">
        <v>6</v>
      </c>
      <c r="C22" s="86"/>
      <c r="D22" s="86"/>
      <c r="E22" s="86"/>
      <c r="F22" s="87"/>
      <c r="G22" s="79">
        <f>L98</f>
        <v>0</v>
      </c>
      <c r="H22" s="80"/>
    </row>
    <row r="23" spans="2:13" ht="27" customHeight="1" x14ac:dyDescent="0.3">
      <c r="B23" s="85" t="s">
        <v>35</v>
      </c>
      <c r="C23" s="86"/>
      <c r="D23" s="86"/>
      <c r="E23" s="86"/>
      <c r="F23" s="87"/>
      <c r="G23" s="83">
        <f>L109</f>
        <v>0</v>
      </c>
      <c r="H23" s="84"/>
    </row>
    <row r="24" spans="2:13" ht="27" customHeight="1" x14ac:dyDescent="0.3">
      <c r="B24" s="38" t="s">
        <v>114</v>
      </c>
      <c r="C24" s="39"/>
      <c r="D24" s="39"/>
      <c r="E24" s="39"/>
      <c r="F24" s="72"/>
      <c r="G24" s="81">
        <f>SUM(G19:H22)</f>
        <v>0</v>
      </c>
      <c r="H24" s="82"/>
    </row>
    <row r="26" spans="2:13" ht="21" customHeight="1" x14ac:dyDescent="0.3">
      <c r="B26" s="38" t="s">
        <v>4</v>
      </c>
      <c r="C26" s="39"/>
      <c r="D26" s="39"/>
      <c r="E26" s="39"/>
      <c r="F26" s="39"/>
      <c r="G26" s="39"/>
      <c r="H26" s="39"/>
      <c r="I26" s="39"/>
      <c r="J26" s="39"/>
      <c r="K26" s="39"/>
      <c r="L26" s="39"/>
      <c r="M26" s="39"/>
    </row>
    <row r="27" spans="2:13" ht="39" customHeight="1" x14ac:dyDescent="0.3">
      <c r="B27" s="40" t="s">
        <v>115</v>
      </c>
      <c r="C27" s="41"/>
      <c r="D27" s="41"/>
      <c r="E27" s="41"/>
      <c r="F27" s="41"/>
      <c r="G27" s="41"/>
      <c r="H27" s="41"/>
      <c r="I27" s="41"/>
      <c r="J27" s="41"/>
      <c r="K27" s="41"/>
      <c r="L27" s="41"/>
      <c r="M27" s="42"/>
    </row>
    <row r="28" spans="2:13" x14ac:dyDescent="0.3">
      <c r="B28" s="43"/>
      <c r="C28" s="44"/>
      <c r="D28" s="44"/>
      <c r="E28" s="44"/>
      <c r="F28" s="44"/>
      <c r="G28" s="44"/>
      <c r="H28" s="44"/>
      <c r="I28" s="44"/>
      <c r="J28" s="44"/>
      <c r="K28" s="44"/>
      <c r="L28" s="44"/>
      <c r="M28" s="45"/>
    </row>
    <row r="29" spans="2:13" x14ac:dyDescent="0.3">
      <c r="B29" s="43"/>
      <c r="C29" s="44"/>
      <c r="D29" s="44"/>
      <c r="E29" s="44"/>
      <c r="F29" s="44"/>
      <c r="G29" s="44"/>
      <c r="H29" s="44"/>
      <c r="I29" s="44"/>
      <c r="J29" s="44"/>
      <c r="K29" s="44"/>
      <c r="L29" s="44"/>
      <c r="M29" s="45"/>
    </row>
    <row r="30" spans="2:13" ht="14.5" customHeight="1" x14ac:dyDescent="0.3">
      <c r="B30" s="43"/>
      <c r="C30" s="44"/>
      <c r="D30" s="44"/>
      <c r="E30" s="44"/>
      <c r="F30" s="44"/>
      <c r="G30" s="44"/>
      <c r="H30" s="44"/>
      <c r="I30" s="44"/>
      <c r="J30" s="44"/>
      <c r="K30" s="44"/>
      <c r="L30" s="44"/>
      <c r="M30" s="45"/>
    </row>
    <row r="31" spans="2:13" ht="6" hidden="1" customHeight="1" x14ac:dyDescent="0.3">
      <c r="B31" s="43"/>
      <c r="C31" s="44"/>
      <c r="D31" s="44"/>
      <c r="E31" s="44"/>
      <c r="F31" s="44"/>
      <c r="G31" s="44"/>
      <c r="H31" s="44"/>
      <c r="I31" s="44"/>
      <c r="J31" s="44"/>
      <c r="K31" s="44"/>
      <c r="L31" s="44"/>
      <c r="M31" s="45"/>
    </row>
    <row r="32" spans="2:13" ht="130.5" customHeight="1" x14ac:dyDescent="0.3">
      <c r="B32" s="46"/>
      <c r="C32" s="47"/>
      <c r="D32" s="47"/>
      <c r="E32" s="47"/>
      <c r="F32" s="47"/>
      <c r="G32" s="47"/>
      <c r="H32" s="47"/>
      <c r="I32" s="47"/>
      <c r="J32" s="47"/>
      <c r="K32" s="47"/>
      <c r="L32" s="47"/>
      <c r="M32" s="48"/>
    </row>
    <row r="33" spans="2:13" ht="39.75" customHeight="1" x14ac:dyDescent="0.3">
      <c r="B33" s="2" t="s">
        <v>7</v>
      </c>
      <c r="C33" s="30" t="s">
        <v>8</v>
      </c>
      <c r="D33" s="30"/>
      <c r="E33" s="30"/>
      <c r="F33" s="30"/>
      <c r="G33" s="30" t="s">
        <v>9</v>
      </c>
      <c r="H33" s="30"/>
      <c r="I33" s="8" t="s">
        <v>10</v>
      </c>
      <c r="J33" s="30" t="s">
        <v>59</v>
      </c>
      <c r="K33" s="30"/>
      <c r="L33" s="30" t="s">
        <v>11</v>
      </c>
      <c r="M33" s="30"/>
    </row>
    <row r="34" spans="2:13" ht="39.75" customHeight="1" x14ac:dyDescent="0.3">
      <c r="B34" s="3" t="s">
        <v>12</v>
      </c>
      <c r="C34" s="29" t="s">
        <v>65</v>
      </c>
      <c r="D34" s="29"/>
      <c r="E34" s="29"/>
      <c r="F34" s="29"/>
      <c r="G34" s="25" t="s">
        <v>13</v>
      </c>
      <c r="H34" s="25"/>
      <c r="I34" s="4"/>
      <c r="J34" s="26">
        <v>1</v>
      </c>
      <c r="K34" s="26"/>
      <c r="L34" s="35">
        <f t="shared" ref="L34" si="0">J34*I34</f>
        <v>0</v>
      </c>
      <c r="M34" s="35"/>
    </row>
    <row r="35" spans="2:13" ht="30.5" customHeight="1" x14ac:dyDescent="0.3">
      <c r="B35" s="2" t="s">
        <v>7</v>
      </c>
      <c r="C35" s="30" t="s">
        <v>8</v>
      </c>
      <c r="D35" s="30"/>
      <c r="E35" s="30"/>
      <c r="F35" s="30"/>
      <c r="G35" s="30" t="s">
        <v>9</v>
      </c>
      <c r="H35" s="30"/>
      <c r="I35" s="8" t="s">
        <v>10</v>
      </c>
      <c r="J35" s="30" t="s">
        <v>59</v>
      </c>
      <c r="K35" s="30"/>
      <c r="L35" s="30" t="s">
        <v>11</v>
      </c>
      <c r="M35" s="30"/>
    </row>
    <row r="36" spans="2:13" ht="32" customHeight="1" x14ac:dyDescent="0.3">
      <c r="B36" s="3" t="s">
        <v>36</v>
      </c>
      <c r="C36" s="33" t="s">
        <v>66</v>
      </c>
      <c r="D36" s="33"/>
      <c r="E36" s="33"/>
      <c r="F36" s="33"/>
      <c r="G36" s="34" t="s">
        <v>37</v>
      </c>
      <c r="H36" s="34"/>
      <c r="I36" s="4"/>
      <c r="J36" s="32">
        <v>8</v>
      </c>
      <c r="K36" s="32"/>
      <c r="L36" s="35">
        <f t="shared" ref="L36:L43" si="1">J36*I36</f>
        <v>0</v>
      </c>
      <c r="M36" s="35"/>
    </row>
    <row r="37" spans="2:13" ht="38.5" customHeight="1" x14ac:dyDescent="0.3">
      <c r="B37" s="3" t="s">
        <v>44</v>
      </c>
      <c r="C37" s="29" t="s">
        <v>67</v>
      </c>
      <c r="D37" s="29"/>
      <c r="E37" s="29"/>
      <c r="F37" s="29"/>
      <c r="G37" s="25" t="s">
        <v>13</v>
      </c>
      <c r="H37" s="25"/>
      <c r="I37" s="4"/>
      <c r="J37" s="26">
        <v>1</v>
      </c>
      <c r="K37" s="26"/>
      <c r="L37" s="35">
        <f t="shared" si="1"/>
        <v>0</v>
      </c>
      <c r="M37" s="35"/>
    </row>
    <row r="38" spans="2:13" ht="39.75" customHeight="1" x14ac:dyDescent="0.3">
      <c r="B38" s="3" t="s">
        <v>45</v>
      </c>
      <c r="C38" s="29" t="s">
        <v>68</v>
      </c>
      <c r="D38" s="29"/>
      <c r="E38" s="29"/>
      <c r="F38" s="29"/>
      <c r="G38" s="25" t="s">
        <v>13</v>
      </c>
      <c r="H38" s="25"/>
      <c r="I38" s="4"/>
      <c r="J38" s="26">
        <v>1</v>
      </c>
      <c r="K38" s="26"/>
      <c r="L38" s="35">
        <f t="shared" si="1"/>
        <v>0</v>
      </c>
      <c r="M38" s="35"/>
    </row>
    <row r="39" spans="2:13" ht="39.75" customHeight="1" x14ac:dyDescent="0.3">
      <c r="B39" s="3" t="s">
        <v>46</v>
      </c>
      <c r="C39" s="29" t="s">
        <v>69</v>
      </c>
      <c r="D39" s="29"/>
      <c r="E39" s="29"/>
      <c r="F39" s="29"/>
      <c r="G39" s="25" t="s">
        <v>13</v>
      </c>
      <c r="H39" s="25"/>
      <c r="I39" s="4"/>
      <c r="J39" s="26">
        <v>1</v>
      </c>
      <c r="K39" s="26"/>
      <c r="L39" s="35">
        <f t="shared" si="1"/>
        <v>0</v>
      </c>
      <c r="M39" s="35"/>
    </row>
    <row r="40" spans="2:13" ht="39.75" customHeight="1" x14ac:dyDescent="0.3">
      <c r="B40" s="3" t="s">
        <v>47</v>
      </c>
      <c r="C40" s="29" t="s">
        <v>70</v>
      </c>
      <c r="D40" s="29"/>
      <c r="E40" s="29"/>
      <c r="F40" s="29"/>
      <c r="G40" s="25" t="s">
        <v>13</v>
      </c>
      <c r="H40" s="25"/>
      <c r="I40" s="4"/>
      <c r="J40" s="26">
        <v>1</v>
      </c>
      <c r="K40" s="26"/>
      <c r="L40" s="35">
        <f t="shared" si="1"/>
        <v>0</v>
      </c>
      <c r="M40" s="35"/>
    </row>
    <row r="41" spans="2:13" ht="39.75" customHeight="1" x14ac:dyDescent="0.3">
      <c r="B41" s="3" t="s">
        <v>48</v>
      </c>
      <c r="C41" s="29" t="s">
        <v>71</v>
      </c>
      <c r="D41" s="29"/>
      <c r="E41" s="29"/>
      <c r="F41" s="29"/>
      <c r="G41" s="25" t="s">
        <v>13</v>
      </c>
      <c r="H41" s="25"/>
      <c r="I41" s="4"/>
      <c r="J41" s="26">
        <v>1</v>
      </c>
      <c r="K41" s="26"/>
      <c r="L41" s="35">
        <f t="shared" si="1"/>
        <v>0</v>
      </c>
      <c r="M41" s="35"/>
    </row>
    <row r="42" spans="2:13" ht="39.75" customHeight="1" x14ac:dyDescent="0.3">
      <c r="B42" s="3" t="s">
        <v>49</v>
      </c>
      <c r="C42" s="29" t="s">
        <v>72</v>
      </c>
      <c r="D42" s="29"/>
      <c r="E42" s="29"/>
      <c r="F42" s="29"/>
      <c r="G42" s="25" t="s">
        <v>13</v>
      </c>
      <c r="H42" s="25"/>
      <c r="I42" s="4"/>
      <c r="J42" s="26">
        <v>1</v>
      </c>
      <c r="K42" s="26"/>
      <c r="L42" s="35">
        <f t="shared" si="1"/>
        <v>0</v>
      </c>
      <c r="M42" s="35"/>
    </row>
    <row r="43" spans="2:13" ht="39.75" customHeight="1" x14ac:dyDescent="0.3">
      <c r="B43" s="3" t="s">
        <v>50</v>
      </c>
      <c r="C43" s="29" t="s">
        <v>73</v>
      </c>
      <c r="D43" s="29"/>
      <c r="E43" s="29"/>
      <c r="F43" s="29"/>
      <c r="G43" s="25" t="s">
        <v>13</v>
      </c>
      <c r="H43" s="25"/>
      <c r="I43" s="4"/>
      <c r="J43" s="26">
        <v>1</v>
      </c>
      <c r="K43" s="26"/>
      <c r="L43" s="35">
        <f t="shared" si="1"/>
        <v>0</v>
      </c>
      <c r="M43" s="35"/>
    </row>
    <row r="44" spans="2:13" ht="30.75" customHeight="1" x14ac:dyDescent="0.3">
      <c r="K44" s="14" t="s">
        <v>116</v>
      </c>
      <c r="L44" s="51">
        <f>SUM(L34:M43)</f>
        <v>0</v>
      </c>
      <c r="M44" s="51"/>
    </row>
    <row r="45" spans="2:13" ht="22.5" customHeight="1" x14ac:dyDescent="0.3"/>
    <row r="46" spans="2:13" ht="42.65" customHeight="1" x14ac:dyDescent="0.3">
      <c r="B46" s="38" t="s">
        <v>5</v>
      </c>
      <c r="C46" s="39"/>
      <c r="D46" s="39"/>
      <c r="E46" s="39"/>
      <c r="F46" s="39"/>
      <c r="G46" s="39"/>
      <c r="H46" s="39"/>
      <c r="I46" s="39"/>
      <c r="J46" s="39"/>
      <c r="K46" s="39"/>
      <c r="L46" s="39"/>
      <c r="M46" s="39"/>
    </row>
    <row r="47" spans="2:13" ht="7" customHeight="1" x14ac:dyDescent="0.3">
      <c r="B47" s="40" t="s">
        <v>117</v>
      </c>
      <c r="C47" s="41"/>
      <c r="D47" s="41"/>
      <c r="E47" s="41"/>
      <c r="F47" s="41"/>
      <c r="G47" s="41"/>
      <c r="H47" s="41"/>
      <c r="I47" s="41"/>
      <c r="J47" s="41"/>
      <c r="K47" s="41"/>
      <c r="L47" s="41"/>
      <c r="M47" s="42"/>
    </row>
    <row r="48" spans="2:13" ht="246" customHeight="1" x14ac:dyDescent="0.3">
      <c r="B48" s="46"/>
      <c r="C48" s="47"/>
      <c r="D48" s="47"/>
      <c r="E48" s="47"/>
      <c r="F48" s="47"/>
      <c r="G48" s="47"/>
      <c r="H48" s="47"/>
      <c r="I48" s="47"/>
      <c r="J48" s="47"/>
      <c r="K48" s="47"/>
      <c r="L48" s="47"/>
      <c r="M48" s="48"/>
    </row>
    <row r="49" spans="2:13" ht="22.5" customHeight="1" x14ac:dyDescent="0.3">
      <c r="B49" s="6" t="s">
        <v>7</v>
      </c>
      <c r="C49" s="31" t="s">
        <v>8</v>
      </c>
      <c r="D49" s="31"/>
      <c r="E49" s="31"/>
      <c r="F49" s="31"/>
      <c r="G49" s="31" t="s">
        <v>9</v>
      </c>
      <c r="H49" s="31"/>
      <c r="I49" s="9" t="s">
        <v>10</v>
      </c>
      <c r="J49" s="30" t="s">
        <v>59</v>
      </c>
      <c r="K49" s="30"/>
      <c r="L49" s="31" t="s">
        <v>11</v>
      </c>
      <c r="M49" s="31"/>
    </row>
    <row r="50" spans="2:13" ht="22.5" customHeight="1" x14ac:dyDescent="0.3">
      <c r="B50" s="3" t="s">
        <v>14</v>
      </c>
      <c r="C50" s="29" t="s">
        <v>86</v>
      </c>
      <c r="D50" s="29"/>
      <c r="E50" s="29"/>
      <c r="F50" s="29"/>
      <c r="G50" s="25" t="s">
        <v>15</v>
      </c>
      <c r="H50" s="25"/>
      <c r="I50" s="4"/>
      <c r="J50" s="26">
        <v>1</v>
      </c>
      <c r="K50" s="26"/>
      <c r="L50" s="27">
        <f>I50*J50</f>
        <v>0</v>
      </c>
      <c r="M50" s="28"/>
    </row>
    <row r="51" spans="2:13" ht="22.5" customHeight="1" x14ac:dyDescent="0.3">
      <c r="B51" s="3" t="s">
        <v>16</v>
      </c>
      <c r="C51" s="29" t="s">
        <v>17</v>
      </c>
      <c r="D51" s="29"/>
      <c r="E51" s="29"/>
      <c r="F51" s="29"/>
      <c r="G51" s="25" t="s">
        <v>18</v>
      </c>
      <c r="H51" s="25"/>
      <c r="I51" s="4"/>
      <c r="J51" s="32">
        <v>65</v>
      </c>
      <c r="K51" s="32"/>
      <c r="L51" s="27">
        <f>I51*J51</f>
        <v>0</v>
      </c>
      <c r="M51" s="28"/>
    </row>
    <row r="52" spans="2:13" ht="22.5" customHeight="1" x14ac:dyDescent="0.3">
      <c r="B52" s="6" t="s">
        <v>7</v>
      </c>
      <c r="C52" s="31" t="s">
        <v>84</v>
      </c>
      <c r="D52" s="31"/>
      <c r="E52" s="31"/>
      <c r="F52" s="31"/>
      <c r="G52" s="31" t="s">
        <v>9</v>
      </c>
      <c r="H52" s="31"/>
      <c r="I52" s="9" t="s">
        <v>10</v>
      </c>
      <c r="J52" s="30" t="s">
        <v>59</v>
      </c>
      <c r="K52" s="30"/>
      <c r="L52" s="31" t="s">
        <v>11</v>
      </c>
      <c r="M52" s="31"/>
    </row>
    <row r="53" spans="2:13" ht="22.5" customHeight="1" x14ac:dyDescent="0.3">
      <c r="B53" s="3" t="s">
        <v>19</v>
      </c>
      <c r="C53" s="29" t="s">
        <v>74</v>
      </c>
      <c r="D53" s="29"/>
      <c r="E53" s="29"/>
      <c r="F53" s="29"/>
      <c r="G53" s="25" t="s">
        <v>15</v>
      </c>
      <c r="H53" s="25"/>
      <c r="I53" s="4"/>
      <c r="J53" s="26">
        <v>1</v>
      </c>
      <c r="K53" s="26"/>
      <c r="L53" s="27">
        <f t="shared" ref="L53:L59" si="2">I53*J53</f>
        <v>0</v>
      </c>
      <c r="M53" s="28"/>
    </row>
    <row r="54" spans="2:13" ht="22.5" customHeight="1" x14ac:dyDescent="0.3">
      <c r="B54" s="3" t="s">
        <v>43</v>
      </c>
      <c r="C54" s="29" t="s">
        <v>75</v>
      </c>
      <c r="D54" s="29"/>
      <c r="E54" s="29"/>
      <c r="F54" s="29"/>
      <c r="G54" s="25" t="s">
        <v>15</v>
      </c>
      <c r="H54" s="25"/>
      <c r="I54" s="4"/>
      <c r="J54" s="26">
        <v>1</v>
      </c>
      <c r="K54" s="26"/>
      <c r="L54" s="27">
        <f t="shared" si="2"/>
        <v>0</v>
      </c>
      <c r="M54" s="28"/>
    </row>
    <row r="55" spans="2:13" ht="22.5" customHeight="1" x14ac:dyDescent="0.3">
      <c r="B55" s="3" t="s">
        <v>51</v>
      </c>
      <c r="C55" s="29" t="s">
        <v>77</v>
      </c>
      <c r="D55" s="29"/>
      <c r="E55" s="29"/>
      <c r="F55" s="29"/>
      <c r="G55" s="25" t="s">
        <v>15</v>
      </c>
      <c r="H55" s="25"/>
      <c r="I55" s="4"/>
      <c r="J55" s="26">
        <v>1</v>
      </c>
      <c r="K55" s="26"/>
      <c r="L55" s="27">
        <f t="shared" si="2"/>
        <v>0</v>
      </c>
      <c r="M55" s="28"/>
    </row>
    <row r="56" spans="2:13" ht="22.5" customHeight="1" x14ac:dyDescent="0.3">
      <c r="B56" s="3" t="s">
        <v>52</v>
      </c>
      <c r="C56" s="29" t="s">
        <v>76</v>
      </c>
      <c r="D56" s="29"/>
      <c r="E56" s="29"/>
      <c r="F56" s="29"/>
      <c r="G56" s="25" t="s">
        <v>15</v>
      </c>
      <c r="H56" s="25"/>
      <c r="I56" s="4"/>
      <c r="J56" s="26">
        <v>1</v>
      </c>
      <c r="K56" s="26"/>
      <c r="L56" s="27">
        <f t="shared" si="2"/>
        <v>0</v>
      </c>
      <c r="M56" s="28"/>
    </row>
    <row r="57" spans="2:13" ht="22.5" customHeight="1" x14ac:dyDescent="0.3">
      <c r="B57" s="3" t="s">
        <v>53</v>
      </c>
      <c r="C57" s="29" t="s">
        <v>78</v>
      </c>
      <c r="D57" s="29"/>
      <c r="E57" s="29"/>
      <c r="F57" s="29"/>
      <c r="G57" s="25" t="s">
        <v>15</v>
      </c>
      <c r="H57" s="25"/>
      <c r="I57" s="4"/>
      <c r="J57" s="26">
        <v>1</v>
      </c>
      <c r="K57" s="26"/>
      <c r="L57" s="27">
        <f t="shared" si="2"/>
        <v>0</v>
      </c>
      <c r="M57" s="28"/>
    </row>
    <row r="58" spans="2:13" ht="22.5" customHeight="1" x14ac:dyDescent="0.3">
      <c r="B58" s="3" t="s">
        <v>54</v>
      </c>
      <c r="C58" s="29" t="s">
        <v>79</v>
      </c>
      <c r="D58" s="29"/>
      <c r="E58" s="29"/>
      <c r="F58" s="29"/>
      <c r="G58" s="25" t="s">
        <v>15</v>
      </c>
      <c r="H58" s="25"/>
      <c r="I58" s="4"/>
      <c r="J58" s="26">
        <v>1</v>
      </c>
      <c r="K58" s="26"/>
      <c r="L58" s="27">
        <f t="shared" si="2"/>
        <v>0</v>
      </c>
      <c r="M58" s="28"/>
    </row>
    <row r="59" spans="2:13" ht="22.5" customHeight="1" x14ac:dyDescent="0.3">
      <c r="B59" s="3" t="s">
        <v>55</v>
      </c>
      <c r="C59" s="29" t="s">
        <v>80</v>
      </c>
      <c r="D59" s="29"/>
      <c r="E59" s="29"/>
      <c r="F59" s="29"/>
      <c r="G59" s="25" t="s">
        <v>15</v>
      </c>
      <c r="H59" s="25"/>
      <c r="I59" s="4"/>
      <c r="J59" s="26">
        <v>1</v>
      </c>
      <c r="K59" s="26"/>
      <c r="L59" s="27">
        <f t="shared" si="2"/>
        <v>0</v>
      </c>
      <c r="M59" s="28"/>
    </row>
    <row r="60" spans="2:13" ht="22.5" customHeight="1" x14ac:dyDescent="0.3">
      <c r="B60" s="3" t="s">
        <v>56</v>
      </c>
      <c r="C60" s="29" t="s">
        <v>81</v>
      </c>
      <c r="D60" s="29"/>
      <c r="E60" s="29"/>
      <c r="F60" s="29"/>
      <c r="G60" s="25" t="s">
        <v>15</v>
      </c>
      <c r="H60" s="25"/>
      <c r="I60" s="4"/>
      <c r="J60" s="26">
        <v>1</v>
      </c>
      <c r="K60" s="26"/>
      <c r="L60" s="27">
        <f t="shared" ref="L60" si="3">I60*J60</f>
        <v>0</v>
      </c>
      <c r="M60" s="28"/>
    </row>
    <row r="61" spans="2:13" ht="22.5" customHeight="1" x14ac:dyDescent="0.3">
      <c r="B61" s="6" t="s">
        <v>7</v>
      </c>
      <c r="C61" s="31" t="s">
        <v>85</v>
      </c>
      <c r="D61" s="31"/>
      <c r="E61" s="31"/>
      <c r="F61" s="31"/>
      <c r="G61" s="31" t="s">
        <v>9</v>
      </c>
      <c r="H61" s="31"/>
      <c r="I61" s="9" t="s">
        <v>10</v>
      </c>
      <c r="J61" s="30" t="s">
        <v>59</v>
      </c>
      <c r="K61" s="30"/>
      <c r="L61" s="31" t="s">
        <v>11</v>
      </c>
      <c r="M61" s="31"/>
    </row>
    <row r="62" spans="2:13" ht="22.5" customHeight="1" x14ac:dyDescent="0.3">
      <c r="B62" s="3" t="s">
        <v>57</v>
      </c>
      <c r="C62" s="22" t="s">
        <v>96</v>
      </c>
      <c r="D62" s="23"/>
      <c r="E62" s="23"/>
      <c r="F62" s="24"/>
      <c r="G62" s="25" t="s">
        <v>15</v>
      </c>
      <c r="H62" s="25"/>
      <c r="I62" s="4"/>
      <c r="J62" s="26">
        <v>1</v>
      </c>
      <c r="K62" s="26"/>
      <c r="L62" s="27">
        <f t="shared" ref="L62:L64" si="4">I62*J62</f>
        <v>0</v>
      </c>
      <c r="M62" s="28"/>
    </row>
    <row r="63" spans="2:13" ht="22.5" customHeight="1" x14ac:dyDescent="0.3">
      <c r="B63" s="3" t="s">
        <v>58</v>
      </c>
      <c r="C63" s="22" t="s">
        <v>97</v>
      </c>
      <c r="D63" s="23"/>
      <c r="E63" s="23"/>
      <c r="F63" s="24"/>
      <c r="G63" s="25" t="s">
        <v>15</v>
      </c>
      <c r="H63" s="25"/>
      <c r="I63" s="4"/>
      <c r="J63" s="26">
        <v>1</v>
      </c>
      <c r="K63" s="26"/>
      <c r="L63" s="27">
        <f t="shared" si="4"/>
        <v>0</v>
      </c>
      <c r="M63" s="28"/>
    </row>
    <row r="64" spans="2:13" ht="26" customHeight="1" x14ac:dyDescent="0.3">
      <c r="B64" s="3" t="s">
        <v>60</v>
      </c>
      <c r="C64" s="22" t="s">
        <v>98</v>
      </c>
      <c r="D64" s="23"/>
      <c r="E64" s="23"/>
      <c r="F64" s="24"/>
      <c r="G64" s="25" t="s">
        <v>15</v>
      </c>
      <c r="H64" s="25"/>
      <c r="I64" s="4"/>
      <c r="J64" s="26">
        <v>1</v>
      </c>
      <c r="K64" s="26"/>
      <c r="L64" s="27">
        <f t="shared" si="4"/>
        <v>0</v>
      </c>
      <c r="M64" s="28"/>
    </row>
    <row r="65" spans="2:13" ht="26" customHeight="1" x14ac:dyDescent="0.3">
      <c r="B65" s="3" t="s">
        <v>82</v>
      </c>
      <c r="C65" s="22" t="s">
        <v>99</v>
      </c>
      <c r="D65" s="23"/>
      <c r="E65" s="23"/>
      <c r="F65" s="24"/>
      <c r="G65" s="25" t="s">
        <v>15</v>
      </c>
      <c r="H65" s="25"/>
      <c r="I65" s="4"/>
      <c r="J65" s="26">
        <v>1</v>
      </c>
      <c r="K65" s="26"/>
      <c r="L65" s="27">
        <f t="shared" ref="L65:L74" si="5">I65*J65</f>
        <v>0</v>
      </c>
      <c r="M65" s="28"/>
    </row>
    <row r="66" spans="2:13" ht="26" customHeight="1" x14ac:dyDescent="0.3">
      <c r="B66" s="3" t="s">
        <v>61</v>
      </c>
      <c r="C66" s="22" t="s">
        <v>100</v>
      </c>
      <c r="D66" s="23"/>
      <c r="E66" s="23"/>
      <c r="F66" s="24"/>
      <c r="G66" s="25" t="s">
        <v>15</v>
      </c>
      <c r="H66" s="25"/>
      <c r="I66" s="4"/>
      <c r="J66" s="26">
        <v>1</v>
      </c>
      <c r="K66" s="26"/>
      <c r="L66" s="27">
        <f t="shared" si="5"/>
        <v>0</v>
      </c>
      <c r="M66" s="28"/>
    </row>
    <row r="67" spans="2:13" ht="26" customHeight="1" x14ac:dyDescent="0.3">
      <c r="B67" s="3" t="s">
        <v>62</v>
      </c>
      <c r="C67" s="22" t="s">
        <v>101</v>
      </c>
      <c r="D67" s="23"/>
      <c r="E67" s="23"/>
      <c r="F67" s="24"/>
      <c r="G67" s="25" t="s">
        <v>15</v>
      </c>
      <c r="H67" s="25"/>
      <c r="I67" s="4"/>
      <c r="J67" s="26">
        <v>1</v>
      </c>
      <c r="K67" s="26"/>
      <c r="L67" s="27">
        <f t="shared" si="5"/>
        <v>0</v>
      </c>
      <c r="M67" s="28"/>
    </row>
    <row r="68" spans="2:13" ht="26" customHeight="1" x14ac:dyDescent="0.3">
      <c r="B68" s="3" t="s">
        <v>87</v>
      </c>
      <c r="C68" s="22" t="s">
        <v>102</v>
      </c>
      <c r="D68" s="23"/>
      <c r="E68" s="23"/>
      <c r="F68" s="24"/>
      <c r="G68" s="25" t="s">
        <v>15</v>
      </c>
      <c r="H68" s="25"/>
      <c r="I68" s="4"/>
      <c r="J68" s="26">
        <v>1</v>
      </c>
      <c r="K68" s="26"/>
      <c r="L68" s="27">
        <f t="shared" si="5"/>
        <v>0</v>
      </c>
      <c r="M68" s="28"/>
    </row>
    <row r="69" spans="2:13" ht="26" customHeight="1" x14ac:dyDescent="0.3">
      <c r="B69" s="3" t="s">
        <v>88</v>
      </c>
      <c r="C69" s="22" t="s">
        <v>103</v>
      </c>
      <c r="D69" s="23"/>
      <c r="E69" s="23"/>
      <c r="F69" s="24"/>
      <c r="G69" s="25" t="s">
        <v>15</v>
      </c>
      <c r="H69" s="25"/>
      <c r="I69" s="4"/>
      <c r="J69" s="26">
        <v>1</v>
      </c>
      <c r="K69" s="26"/>
      <c r="L69" s="27">
        <f t="shared" si="5"/>
        <v>0</v>
      </c>
      <c r="M69" s="28"/>
    </row>
    <row r="70" spans="2:13" ht="22" customHeight="1" x14ac:dyDescent="0.3">
      <c r="B70" s="3" t="s">
        <v>89</v>
      </c>
      <c r="C70" s="22" t="s">
        <v>104</v>
      </c>
      <c r="D70" s="23"/>
      <c r="E70" s="23"/>
      <c r="F70" s="24"/>
      <c r="G70" s="25" t="s">
        <v>15</v>
      </c>
      <c r="H70" s="25"/>
      <c r="I70" s="4"/>
      <c r="J70" s="26">
        <v>1</v>
      </c>
      <c r="K70" s="26"/>
      <c r="L70" s="27">
        <f t="shared" si="5"/>
        <v>0</v>
      </c>
      <c r="M70" s="28"/>
    </row>
    <row r="71" spans="2:13" ht="22" customHeight="1" x14ac:dyDescent="0.3">
      <c r="B71" s="3" t="s">
        <v>90</v>
      </c>
      <c r="C71" s="22" t="s">
        <v>105</v>
      </c>
      <c r="D71" s="23"/>
      <c r="E71" s="23"/>
      <c r="F71" s="24"/>
      <c r="G71" s="25" t="s">
        <v>15</v>
      </c>
      <c r="H71" s="25"/>
      <c r="I71" s="4"/>
      <c r="J71" s="26">
        <v>1</v>
      </c>
      <c r="K71" s="26"/>
      <c r="L71" s="27">
        <f t="shared" si="5"/>
        <v>0</v>
      </c>
      <c r="M71" s="28"/>
    </row>
    <row r="72" spans="2:13" ht="22" customHeight="1" x14ac:dyDescent="0.3">
      <c r="B72" s="3" t="s">
        <v>91</v>
      </c>
      <c r="C72" s="22" t="s">
        <v>106</v>
      </c>
      <c r="D72" s="23"/>
      <c r="E72" s="23"/>
      <c r="F72" s="24"/>
      <c r="G72" s="25" t="s">
        <v>15</v>
      </c>
      <c r="H72" s="25"/>
      <c r="I72" s="4"/>
      <c r="J72" s="26">
        <v>1</v>
      </c>
      <c r="K72" s="26"/>
      <c r="L72" s="27">
        <f t="shared" si="5"/>
        <v>0</v>
      </c>
      <c r="M72" s="28"/>
    </row>
    <row r="73" spans="2:13" ht="22" customHeight="1" x14ac:dyDescent="0.3">
      <c r="B73" s="3" t="s">
        <v>92</v>
      </c>
      <c r="C73" s="22" t="s">
        <v>107</v>
      </c>
      <c r="D73" s="23"/>
      <c r="E73" s="23"/>
      <c r="F73" s="24"/>
      <c r="G73" s="25" t="s">
        <v>15</v>
      </c>
      <c r="H73" s="25"/>
      <c r="I73" s="4"/>
      <c r="J73" s="26">
        <v>1</v>
      </c>
      <c r="K73" s="26"/>
      <c r="L73" s="27">
        <f t="shared" si="5"/>
        <v>0</v>
      </c>
      <c r="M73" s="28"/>
    </row>
    <row r="74" spans="2:13" ht="22" customHeight="1" x14ac:dyDescent="0.3">
      <c r="B74" s="3" t="s">
        <v>93</v>
      </c>
      <c r="C74" s="22" t="s">
        <v>108</v>
      </c>
      <c r="D74" s="23"/>
      <c r="E74" s="23"/>
      <c r="F74" s="24"/>
      <c r="G74" s="25" t="s">
        <v>15</v>
      </c>
      <c r="H74" s="25"/>
      <c r="I74" s="4"/>
      <c r="J74" s="26">
        <v>1</v>
      </c>
      <c r="K74" s="26"/>
      <c r="L74" s="27">
        <f t="shared" si="5"/>
        <v>0</v>
      </c>
      <c r="M74" s="28"/>
    </row>
    <row r="75" spans="2:13" ht="22" customHeight="1" x14ac:dyDescent="0.3">
      <c r="K75" s="20" t="s">
        <v>20</v>
      </c>
      <c r="L75" s="70">
        <f>SUM(L50:M51)+SUM(L53:M74)</f>
        <v>0</v>
      </c>
      <c r="M75" s="71"/>
    </row>
    <row r="76" spans="2:13" ht="22" customHeight="1" x14ac:dyDescent="0.3">
      <c r="K76" s="14" t="s">
        <v>118</v>
      </c>
      <c r="L76" s="113">
        <f>(L75*48)</f>
        <v>0</v>
      </c>
      <c r="M76" s="114"/>
    </row>
    <row r="77" spans="2:13" ht="16" customHeight="1" x14ac:dyDescent="0.3"/>
    <row r="78" spans="2:13" ht="39.65" customHeight="1" x14ac:dyDescent="0.3">
      <c r="B78" s="38" t="s">
        <v>42</v>
      </c>
      <c r="C78" s="39"/>
      <c r="D78" s="39"/>
      <c r="E78" s="39"/>
      <c r="F78" s="39"/>
      <c r="G78" s="39"/>
      <c r="H78" s="39"/>
      <c r="I78" s="39"/>
      <c r="J78" s="39"/>
      <c r="K78" s="39"/>
      <c r="L78" s="39"/>
      <c r="M78" s="39"/>
    </row>
    <row r="79" spans="2:13" ht="22.5" customHeight="1" x14ac:dyDescent="0.3">
      <c r="B79" s="59" t="s">
        <v>95</v>
      </c>
      <c r="C79" s="60"/>
      <c r="D79" s="60"/>
      <c r="E79" s="60"/>
      <c r="F79" s="60"/>
      <c r="G79" s="60"/>
      <c r="H79" s="60"/>
      <c r="I79" s="60"/>
      <c r="J79" s="60"/>
      <c r="K79" s="60"/>
      <c r="L79" s="60"/>
      <c r="M79" s="61"/>
    </row>
    <row r="80" spans="2:13" ht="50.15" customHeight="1" x14ac:dyDescent="0.3">
      <c r="B80" s="62"/>
      <c r="C80" s="63"/>
      <c r="D80" s="63"/>
      <c r="E80" s="63"/>
      <c r="F80" s="63"/>
      <c r="G80" s="63"/>
      <c r="H80" s="63"/>
      <c r="I80" s="63"/>
      <c r="J80" s="63"/>
      <c r="K80" s="63"/>
      <c r="L80" s="63"/>
      <c r="M80" s="64"/>
    </row>
    <row r="81" spans="2:13" ht="22.5" customHeight="1" x14ac:dyDescent="0.3">
      <c r="B81" s="6" t="s">
        <v>7</v>
      </c>
      <c r="C81" s="31" t="s">
        <v>8</v>
      </c>
      <c r="D81" s="31"/>
      <c r="E81" s="31"/>
      <c r="F81" s="31"/>
      <c r="G81" s="31" t="s">
        <v>9</v>
      </c>
      <c r="H81" s="31"/>
      <c r="I81" s="9" t="s">
        <v>10</v>
      </c>
      <c r="J81" s="30" t="s">
        <v>59</v>
      </c>
      <c r="K81" s="30"/>
      <c r="L81" s="31" t="s">
        <v>11</v>
      </c>
      <c r="M81" s="31"/>
    </row>
    <row r="82" spans="2:13" ht="22.5" customHeight="1" x14ac:dyDescent="0.3">
      <c r="B82" s="3" t="s">
        <v>21</v>
      </c>
      <c r="C82" s="29" t="s">
        <v>94</v>
      </c>
      <c r="D82" s="29"/>
      <c r="E82" s="29"/>
      <c r="F82" s="29"/>
      <c r="G82" s="25" t="s">
        <v>22</v>
      </c>
      <c r="H82" s="25"/>
      <c r="I82" s="16"/>
      <c r="J82" s="26">
        <v>398400</v>
      </c>
      <c r="K82" s="26"/>
      <c r="L82" s="27">
        <f>I82*J82</f>
        <v>0</v>
      </c>
      <c r="M82" s="28"/>
    </row>
    <row r="83" spans="2:13" ht="22.5" customHeight="1" x14ac:dyDescent="0.3">
      <c r="B83" s="3" t="s">
        <v>40</v>
      </c>
      <c r="C83" s="29" t="s">
        <v>83</v>
      </c>
      <c r="D83" s="29"/>
      <c r="E83" s="29"/>
      <c r="F83" s="29"/>
      <c r="G83" s="25" t="s">
        <v>15</v>
      </c>
      <c r="H83" s="25"/>
      <c r="I83" s="16"/>
      <c r="J83" s="26">
        <v>1</v>
      </c>
      <c r="K83" s="26"/>
      <c r="L83" s="27">
        <f>I83*J83</f>
        <v>0</v>
      </c>
      <c r="M83" s="28"/>
    </row>
    <row r="84" spans="2:13" ht="22.5" customHeight="1" x14ac:dyDescent="0.3">
      <c r="B84" s="17"/>
      <c r="G84" s="18"/>
      <c r="H84" s="18"/>
      <c r="K84" s="19" t="s">
        <v>41</v>
      </c>
      <c r="L84" s="70">
        <f>L83*48</f>
        <v>0</v>
      </c>
      <c r="M84" s="71"/>
    </row>
    <row r="85" spans="2:13" ht="22.5" customHeight="1" x14ac:dyDescent="0.3">
      <c r="K85" s="14" t="s">
        <v>116</v>
      </c>
      <c r="L85" s="68">
        <f>L82+L84</f>
        <v>0</v>
      </c>
      <c r="M85" s="69"/>
    </row>
    <row r="86" spans="2:13" ht="22.5" customHeight="1" x14ac:dyDescent="0.3"/>
    <row r="87" spans="2:13" ht="33.75" customHeight="1" x14ac:dyDescent="0.3">
      <c r="B87" s="38" t="s">
        <v>6</v>
      </c>
      <c r="C87" s="39"/>
      <c r="D87" s="39"/>
      <c r="E87" s="39"/>
      <c r="F87" s="39"/>
      <c r="G87" s="39"/>
      <c r="H87" s="39"/>
      <c r="I87" s="39"/>
      <c r="J87" s="39"/>
      <c r="K87" s="39"/>
      <c r="L87" s="39"/>
      <c r="M87" s="72"/>
    </row>
    <row r="88" spans="2:13" ht="12.75" customHeight="1" x14ac:dyDescent="0.3">
      <c r="B88" s="73" t="s">
        <v>120</v>
      </c>
      <c r="C88" s="74"/>
      <c r="D88" s="74"/>
      <c r="E88" s="74"/>
      <c r="F88" s="74"/>
      <c r="G88" s="74"/>
      <c r="H88" s="74"/>
      <c r="I88" s="74"/>
      <c r="J88" s="74"/>
      <c r="K88" s="74"/>
      <c r="L88" s="74"/>
      <c r="M88" s="75"/>
    </row>
    <row r="89" spans="2:13" x14ac:dyDescent="0.3">
      <c r="B89" s="76"/>
      <c r="C89" s="77"/>
      <c r="D89" s="77"/>
      <c r="E89" s="77"/>
      <c r="F89" s="77"/>
      <c r="G89" s="77"/>
      <c r="H89" s="77"/>
      <c r="I89" s="77"/>
      <c r="J89" s="77"/>
      <c r="K89" s="77"/>
      <c r="L89" s="77"/>
      <c r="M89" s="78"/>
    </row>
    <row r="90" spans="2:13" ht="40" customHeight="1" x14ac:dyDescent="0.3">
      <c r="B90" s="76"/>
      <c r="C90" s="77"/>
      <c r="D90" s="77"/>
      <c r="E90" s="77"/>
      <c r="F90" s="77"/>
      <c r="G90" s="77"/>
      <c r="H90" s="77"/>
      <c r="I90" s="77"/>
      <c r="J90" s="77"/>
      <c r="K90" s="77"/>
      <c r="L90" s="77"/>
      <c r="M90" s="78"/>
    </row>
    <row r="91" spans="2:13" x14ac:dyDescent="0.3">
      <c r="B91" s="76"/>
      <c r="C91" s="77"/>
      <c r="D91" s="77"/>
      <c r="E91" s="77"/>
      <c r="F91" s="77"/>
      <c r="G91" s="77"/>
      <c r="H91" s="77"/>
      <c r="I91" s="77"/>
      <c r="J91" s="77"/>
      <c r="K91" s="77"/>
      <c r="L91" s="77"/>
      <c r="M91" s="78"/>
    </row>
    <row r="92" spans="2:13" ht="33.65" customHeight="1" x14ac:dyDescent="0.3">
      <c r="B92" s="76"/>
      <c r="C92" s="77"/>
      <c r="D92" s="77"/>
      <c r="E92" s="77"/>
      <c r="F92" s="77"/>
      <c r="G92" s="77"/>
      <c r="H92" s="77"/>
      <c r="I92" s="77"/>
      <c r="J92" s="77"/>
      <c r="K92" s="77"/>
      <c r="L92" s="77"/>
      <c r="M92" s="78"/>
    </row>
    <row r="93" spans="2:13" ht="41.25" customHeight="1" x14ac:dyDescent="0.3">
      <c r="B93" s="2" t="s">
        <v>7</v>
      </c>
      <c r="C93" s="30" t="s">
        <v>23</v>
      </c>
      <c r="D93" s="30"/>
      <c r="E93" s="30"/>
      <c r="F93" s="30"/>
      <c r="G93" s="30" t="s">
        <v>9</v>
      </c>
      <c r="H93" s="30"/>
      <c r="I93" s="8" t="s">
        <v>10</v>
      </c>
      <c r="J93" s="30" t="s">
        <v>59</v>
      </c>
      <c r="K93" s="30"/>
      <c r="L93" s="49" t="s">
        <v>11</v>
      </c>
      <c r="M93" s="50"/>
    </row>
    <row r="94" spans="2:13" ht="39" customHeight="1" x14ac:dyDescent="0.3">
      <c r="B94" s="3" t="s">
        <v>24</v>
      </c>
      <c r="C94" s="29" t="s">
        <v>25</v>
      </c>
      <c r="D94" s="29"/>
      <c r="E94" s="29"/>
      <c r="F94" s="29"/>
      <c r="G94" s="25" t="s">
        <v>26</v>
      </c>
      <c r="H94" s="25"/>
      <c r="I94" s="4">
        <v>0</v>
      </c>
      <c r="J94" s="32">
        <v>1</v>
      </c>
      <c r="K94" s="32"/>
      <c r="L94" s="36">
        <f>I94*J94</f>
        <v>0</v>
      </c>
      <c r="M94" s="37"/>
    </row>
    <row r="95" spans="2:13" ht="38.5" customHeight="1" x14ac:dyDescent="0.3">
      <c r="B95" s="3" t="s">
        <v>27</v>
      </c>
      <c r="C95" s="29" t="s">
        <v>28</v>
      </c>
      <c r="D95" s="29"/>
      <c r="E95" s="29"/>
      <c r="F95" s="29"/>
      <c r="G95" s="54" t="s">
        <v>26</v>
      </c>
      <c r="H95" s="55"/>
      <c r="I95" s="4">
        <v>0</v>
      </c>
      <c r="J95" s="52">
        <v>2</v>
      </c>
      <c r="K95" s="53"/>
      <c r="L95" s="36">
        <f>I95*J95</f>
        <v>0</v>
      </c>
      <c r="M95" s="37"/>
    </row>
    <row r="96" spans="2:13" ht="39" customHeight="1" x14ac:dyDescent="0.3">
      <c r="B96" s="3" t="s">
        <v>29</v>
      </c>
      <c r="C96" s="56" t="s">
        <v>30</v>
      </c>
      <c r="D96" s="57"/>
      <c r="E96" s="57"/>
      <c r="F96" s="58"/>
      <c r="G96" s="54" t="s">
        <v>26</v>
      </c>
      <c r="H96" s="55"/>
      <c r="I96" s="4">
        <v>0</v>
      </c>
      <c r="J96" s="52">
        <v>20</v>
      </c>
      <c r="K96" s="53"/>
      <c r="L96" s="66">
        <f>I96*J96</f>
        <v>0</v>
      </c>
      <c r="M96" s="67"/>
    </row>
    <row r="97" spans="2:13" ht="39" customHeight="1" x14ac:dyDescent="0.3">
      <c r="B97" s="3" t="s">
        <v>31</v>
      </c>
      <c r="C97" s="65" t="s">
        <v>32</v>
      </c>
      <c r="D97" s="57"/>
      <c r="E97" s="57"/>
      <c r="F97" s="58"/>
      <c r="G97" s="54" t="s">
        <v>26</v>
      </c>
      <c r="H97" s="55"/>
      <c r="I97" s="4">
        <v>0</v>
      </c>
      <c r="J97" s="52">
        <v>2</v>
      </c>
      <c r="K97" s="53"/>
      <c r="L97" s="66">
        <f>I97*J97</f>
        <v>0</v>
      </c>
      <c r="M97" s="67"/>
    </row>
    <row r="98" spans="2:13" ht="19" customHeight="1" x14ac:dyDescent="0.3">
      <c r="K98" s="14" t="s">
        <v>116</v>
      </c>
      <c r="L98" s="51">
        <f>SUM(L94:M97)</f>
        <v>0</v>
      </c>
      <c r="M98" s="51"/>
    </row>
    <row r="99" spans="2:13" ht="24" customHeight="1" x14ac:dyDescent="0.3"/>
    <row r="100" spans="2:13" ht="33.75" customHeight="1" x14ac:dyDescent="0.3">
      <c r="B100" s="38" t="s">
        <v>35</v>
      </c>
      <c r="C100" s="39"/>
      <c r="D100" s="39"/>
      <c r="E100" s="39"/>
      <c r="F100" s="39"/>
      <c r="G100" s="39"/>
      <c r="H100" s="39"/>
      <c r="I100" s="39"/>
      <c r="J100" s="39"/>
      <c r="K100" s="39"/>
      <c r="L100" s="39"/>
      <c r="M100" s="39"/>
    </row>
    <row r="101" spans="2:13" ht="14.15" customHeight="1" x14ac:dyDescent="0.3">
      <c r="B101" s="40" t="s">
        <v>113</v>
      </c>
      <c r="C101" s="41"/>
      <c r="D101" s="41"/>
      <c r="E101" s="41"/>
      <c r="F101" s="41"/>
      <c r="G101" s="41"/>
      <c r="H101" s="41"/>
      <c r="I101" s="41"/>
      <c r="J101" s="41"/>
      <c r="K101" s="41"/>
      <c r="L101" s="41"/>
      <c r="M101" s="42"/>
    </row>
    <row r="102" spans="2:13" ht="51.65" customHeight="1" x14ac:dyDescent="0.3">
      <c r="B102" s="43"/>
      <c r="C102" s="44"/>
      <c r="D102" s="44"/>
      <c r="E102" s="44"/>
      <c r="F102" s="44"/>
      <c r="G102" s="44"/>
      <c r="H102" s="44"/>
      <c r="I102" s="44"/>
      <c r="J102" s="44"/>
      <c r="K102" s="44"/>
      <c r="L102" s="44"/>
      <c r="M102" s="45"/>
    </row>
    <row r="103" spans="2:13" ht="56" customHeight="1" x14ac:dyDescent="0.3">
      <c r="B103" s="46"/>
      <c r="C103" s="47"/>
      <c r="D103" s="47"/>
      <c r="E103" s="47"/>
      <c r="F103" s="47"/>
      <c r="G103" s="47"/>
      <c r="H103" s="47"/>
      <c r="I103" s="47"/>
      <c r="J103" s="47"/>
      <c r="K103" s="47"/>
      <c r="L103" s="47"/>
      <c r="M103" s="48"/>
    </row>
    <row r="104" spans="2:13" ht="51" customHeight="1" x14ac:dyDescent="0.3">
      <c r="B104" s="2" t="s">
        <v>7</v>
      </c>
      <c r="C104" s="30" t="s">
        <v>8</v>
      </c>
      <c r="D104" s="30"/>
      <c r="E104" s="30"/>
      <c r="F104" s="30"/>
      <c r="G104" s="30" t="s">
        <v>9</v>
      </c>
      <c r="H104" s="30"/>
      <c r="I104" s="8" t="s">
        <v>10</v>
      </c>
      <c r="J104" s="30" t="s">
        <v>59</v>
      </c>
      <c r="K104" s="30"/>
      <c r="L104" s="49" t="s">
        <v>11</v>
      </c>
      <c r="M104" s="50"/>
    </row>
    <row r="105" spans="2:13" ht="48.75" customHeight="1" x14ac:dyDescent="0.3">
      <c r="B105" s="3" t="s">
        <v>33</v>
      </c>
      <c r="C105" s="22" t="s">
        <v>110</v>
      </c>
      <c r="D105" s="23"/>
      <c r="E105" s="23"/>
      <c r="F105" s="24"/>
      <c r="G105" s="25" t="s">
        <v>13</v>
      </c>
      <c r="H105" s="25"/>
      <c r="I105" s="4">
        <v>0</v>
      </c>
      <c r="J105" s="26">
        <v>1</v>
      </c>
      <c r="K105" s="26"/>
      <c r="L105" s="35">
        <f t="shared" ref="L105:L107" si="6">J105*I105</f>
        <v>0</v>
      </c>
      <c r="M105" s="35"/>
    </row>
    <row r="106" spans="2:13" ht="48.75" customHeight="1" x14ac:dyDescent="0.3">
      <c r="B106" s="3" t="s">
        <v>34</v>
      </c>
      <c r="C106" s="22" t="s">
        <v>109</v>
      </c>
      <c r="D106" s="23"/>
      <c r="E106" s="23"/>
      <c r="F106" s="24"/>
      <c r="G106" s="34" t="s">
        <v>15</v>
      </c>
      <c r="H106" s="34"/>
      <c r="I106" s="4">
        <v>0</v>
      </c>
      <c r="J106" s="26">
        <v>48</v>
      </c>
      <c r="K106" s="26"/>
      <c r="L106" s="35">
        <f>J106*I106</f>
        <v>0</v>
      </c>
      <c r="M106" s="35"/>
    </row>
    <row r="107" spans="2:13" ht="48.75" customHeight="1" x14ac:dyDescent="0.3">
      <c r="B107" s="3" t="s">
        <v>38</v>
      </c>
      <c r="C107" s="29" t="s">
        <v>111</v>
      </c>
      <c r="D107" s="29"/>
      <c r="E107" s="29"/>
      <c r="F107" s="29"/>
      <c r="G107" s="25" t="s">
        <v>13</v>
      </c>
      <c r="H107" s="25"/>
      <c r="I107" s="4">
        <v>0</v>
      </c>
      <c r="J107" s="26">
        <v>1</v>
      </c>
      <c r="K107" s="26"/>
      <c r="L107" s="35">
        <f t="shared" si="6"/>
        <v>0</v>
      </c>
      <c r="M107" s="35"/>
    </row>
    <row r="108" spans="2:13" ht="48.75" customHeight="1" x14ac:dyDescent="0.3">
      <c r="B108" s="3" t="s">
        <v>39</v>
      </c>
      <c r="C108" s="29" t="s">
        <v>112</v>
      </c>
      <c r="D108" s="29"/>
      <c r="E108" s="29"/>
      <c r="F108" s="29"/>
      <c r="G108" s="34" t="s">
        <v>15</v>
      </c>
      <c r="H108" s="34"/>
      <c r="I108" s="4">
        <v>0</v>
      </c>
      <c r="J108" s="26">
        <v>48</v>
      </c>
      <c r="K108" s="26"/>
      <c r="L108" s="35">
        <f>J108*I108</f>
        <v>0</v>
      </c>
      <c r="M108" s="35"/>
    </row>
    <row r="109" spans="2:13" ht="33.75" customHeight="1" x14ac:dyDescent="0.3">
      <c r="K109" s="21" t="s">
        <v>119</v>
      </c>
      <c r="L109" s="111">
        <f>SUM(L105:M108)</f>
        <v>0</v>
      </c>
      <c r="M109" s="112"/>
    </row>
  </sheetData>
  <mergeCells count="232">
    <mergeCell ref="L109:M109"/>
    <mergeCell ref="C105:F105"/>
    <mergeCell ref="G105:H105"/>
    <mergeCell ref="J105:K105"/>
    <mergeCell ref="L106:M106"/>
    <mergeCell ref="J108:K108"/>
    <mergeCell ref="L108:M108"/>
    <mergeCell ref="C34:F34"/>
    <mergeCell ref="B46:M46"/>
    <mergeCell ref="B47:M48"/>
    <mergeCell ref="C49:F49"/>
    <mergeCell ref="G49:H49"/>
    <mergeCell ref="J49:K49"/>
    <mergeCell ref="L49:M49"/>
    <mergeCell ref="G58:H58"/>
    <mergeCell ref="G59:H59"/>
    <mergeCell ref="J55:K55"/>
    <mergeCell ref="J95:K95"/>
    <mergeCell ref="L95:M95"/>
    <mergeCell ref="G50:H50"/>
    <mergeCell ref="G94:H94"/>
    <mergeCell ref="L76:M76"/>
    <mergeCell ref="L75:M75"/>
    <mergeCell ref="G83:H83"/>
    <mergeCell ref="B15:E16"/>
    <mergeCell ref="B7:I13"/>
    <mergeCell ref="B24:F24"/>
    <mergeCell ref="B23:F23"/>
    <mergeCell ref="B26:M26"/>
    <mergeCell ref="B17:H18"/>
    <mergeCell ref="G19:H19"/>
    <mergeCell ref="G20:H20"/>
    <mergeCell ref="B19:F19"/>
    <mergeCell ref="B20:F20"/>
    <mergeCell ref="B27:M32"/>
    <mergeCell ref="G21:H21"/>
    <mergeCell ref="G24:H24"/>
    <mergeCell ref="G23:H23"/>
    <mergeCell ref="L33:M33"/>
    <mergeCell ref="B21:F21"/>
    <mergeCell ref="C33:F33"/>
    <mergeCell ref="G33:H33"/>
    <mergeCell ref="J33:K33"/>
    <mergeCell ref="B22:F22"/>
    <mergeCell ref="G22:H22"/>
    <mergeCell ref="B88:M92"/>
    <mergeCell ref="J93:K93"/>
    <mergeCell ref="G54:H54"/>
    <mergeCell ref="J53:K53"/>
    <mergeCell ref="J54:K54"/>
    <mergeCell ref="C54:F54"/>
    <mergeCell ref="L53:M53"/>
    <mergeCell ref="L54:M54"/>
    <mergeCell ref="C53:F53"/>
    <mergeCell ref="G53:H53"/>
    <mergeCell ref="L59:M59"/>
    <mergeCell ref="C55:F55"/>
    <mergeCell ref="C56:F56"/>
    <mergeCell ref="C57:F57"/>
    <mergeCell ref="C59:F59"/>
    <mergeCell ref="G55:H55"/>
    <mergeCell ref="G56:H56"/>
    <mergeCell ref="G57:H57"/>
    <mergeCell ref="J56:K56"/>
    <mergeCell ref="L93:M93"/>
    <mergeCell ref="C93:F93"/>
    <mergeCell ref="L105:M105"/>
    <mergeCell ref="G107:H107"/>
    <mergeCell ref="J107:K107"/>
    <mergeCell ref="L107:M107"/>
    <mergeCell ref="C65:F65"/>
    <mergeCell ref="G65:H65"/>
    <mergeCell ref="J65:K65"/>
    <mergeCell ref="L65:M65"/>
    <mergeCell ref="C82:F82"/>
    <mergeCell ref="G82:H82"/>
    <mergeCell ref="J82:K82"/>
    <mergeCell ref="L82:M82"/>
    <mergeCell ref="L85:M85"/>
    <mergeCell ref="G97:H97"/>
    <mergeCell ref="J97:K97"/>
    <mergeCell ref="L97:M97"/>
    <mergeCell ref="G93:H93"/>
    <mergeCell ref="C94:F94"/>
    <mergeCell ref="J83:K83"/>
    <mergeCell ref="L83:M83"/>
    <mergeCell ref="L84:M84"/>
    <mergeCell ref="B87:M87"/>
    <mergeCell ref="G39:H39"/>
    <mergeCell ref="J39:K39"/>
    <mergeCell ref="L39:M39"/>
    <mergeCell ref="C40:F40"/>
    <mergeCell ref="G40:H40"/>
    <mergeCell ref="J40:K40"/>
    <mergeCell ref="L40:M40"/>
    <mergeCell ref="G34:H34"/>
    <mergeCell ref="J34:K34"/>
    <mergeCell ref="L34:M34"/>
    <mergeCell ref="C38:F38"/>
    <mergeCell ref="C108:F108"/>
    <mergeCell ref="G108:H108"/>
    <mergeCell ref="C61:F61"/>
    <mergeCell ref="G61:H61"/>
    <mergeCell ref="C107:F107"/>
    <mergeCell ref="C62:F62"/>
    <mergeCell ref="G62:H62"/>
    <mergeCell ref="C63:F63"/>
    <mergeCell ref="G63:H63"/>
    <mergeCell ref="C64:F64"/>
    <mergeCell ref="C106:F106"/>
    <mergeCell ref="G106:H106"/>
    <mergeCell ref="C95:F95"/>
    <mergeCell ref="B78:M78"/>
    <mergeCell ref="B79:M80"/>
    <mergeCell ref="C81:F81"/>
    <mergeCell ref="G81:H81"/>
    <mergeCell ref="J81:K81"/>
    <mergeCell ref="L81:M81"/>
    <mergeCell ref="C83:F83"/>
    <mergeCell ref="C97:F97"/>
    <mergeCell ref="L96:M96"/>
    <mergeCell ref="G64:H64"/>
    <mergeCell ref="G95:H95"/>
    <mergeCell ref="J57:K57"/>
    <mergeCell ref="J58:K58"/>
    <mergeCell ref="J59:K59"/>
    <mergeCell ref="L55:M55"/>
    <mergeCell ref="L56:M56"/>
    <mergeCell ref="L57:M57"/>
    <mergeCell ref="L58:M58"/>
    <mergeCell ref="C41:F41"/>
    <mergeCell ref="G41:H41"/>
    <mergeCell ref="J41:K41"/>
    <mergeCell ref="L41:M41"/>
    <mergeCell ref="C58:F58"/>
    <mergeCell ref="C42:F42"/>
    <mergeCell ref="G42:H42"/>
    <mergeCell ref="J42:K42"/>
    <mergeCell ref="L42:M42"/>
    <mergeCell ref="C43:F43"/>
    <mergeCell ref="G43:H43"/>
    <mergeCell ref="J43:K43"/>
    <mergeCell ref="L43:M43"/>
    <mergeCell ref="J50:K50"/>
    <mergeCell ref="L50:M50"/>
    <mergeCell ref="C50:F50"/>
    <mergeCell ref="L44:M44"/>
    <mergeCell ref="J106:K106"/>
    <mergeCell ref="J62:K62"/>
    <mergeCell ref="J63:K63"/>
    <mergeCell ref="J64:K64"/>
    <mergeCell ref="L62:M62"/>
    <mergeCell ref="L63:M63"/>
    <mergeCell ref="L64:M64"/>
    <mergeCell ref="J94:K94"/>
    <mergeCell ref="L94:M94"/>
    <mergeCell ref="B100:M100"/>
    <mergeCell ref="B101:M103"/>
    <mergeCell ref="C104:F104"/>
    <mergeCell ref="G104:H104"/>
    <mergeCell ref="J104:K104"/>
    <mergeCell ref="L104:M104"/>
    <mergeCell ref="L98:M98"/>
    <mergeCell ref="J96:K96"/>
    <mergeCell ref="G96:H96"/>
    <mergeCell ref="C96:F96"/>
    <mergeCell ref="C67:F67"/>
    <mergeCell ref="G67:H67"/>
    <mergeCell ref="J67:K67"/>
    <mergeCell ref="L67:M67"/>
    <mergeCell ref="C68:F68"/>
    <mergeCell ref="C35:F35"/>
    <mergeCell ref="G35:H35"/>
    <mergeCell ref="J35:K35"/>
    <mergeCell ref="L35:M35"/>
    <mergeCell ref="C52:F52"/>
    <mergeCell ref="G52:H52"/>
    <mergeCell ref="J52:K52"/>
    <mergeCell ref="L52:M52"/>
    <mergeCell ref="C51:F51"/>
    <mergeCell ref="G51:H51"/>
    <mergeCell ref="J51:K51"/>
    <mergeCell ref="L51:M51"/>
    <mergeCell ref="C36:F36"/>
    <mergeCell ref="G36:H36"/>
    <mergeCell ref="J36:K36"/>
    <mergeCell ref="L36:M36"/>
    <mergeCell ref="C37:F37"/>
    <mergeCell ref="G37:H37"/>
    <mergeCell ref="J37:K37"/>
    <mergeCell ref="L37:M37"/>
    <mergeCell ref="G38:H38"/>
    <mergeCell ref="J38:K38"/>
    <mergeCell ref="L38:M38"/>
    <mergeCell ref="C39:F39"/>
    <mergeCell ref="C60:F60"/>
    <mergeCell ref="G60:H60"/>
    <mergeCell ref="J60:K60"/>
    <mergeCell ref="L60:M60"/>
    <mergeCell ref="J61:K61"/>
    <mergeCell ref="L61:M61"/>
    <mergeCell ref="C66:F66"/>
    <mergeCell ref="G66:H66"/>
    <mergeCell ref="J66:K66"/>
    <mergeCell ref="L66:M66"/>
    <mergeCell ref="G68:H68"/>
    <mergeCell ref="J68:K68"/>
    <mergeCell ref="L68:M68"/>
    <mergeCell ref="C69:F69"/>
    <mergeCell ref="G69:H69"/>
    <mergeCell ref="J69:K69"/>
    <mergeCell ref="L69:M69"/>
    <mergeCell ref="C73:F73"/>
    <mergeCell ref="G73:H73"/>
    <mergeCell ref="J73:K73"/>
    <mergeCell ref="L73:M73"/>
    <mergeCell ref="C74:F74"/>
    <mergeCell ref="G74:H74"/>
    <mergeCell ref="J74:K74"/>
    <mergeCell ref="L74:M74"/>
    <mergeCell ref="C70:F70"/>
    <mergeCell ref="G70:H70"/>
    <mergeCell ref="J70:K70"/>
    <mergeCell ref="L70:M70"/>
    <mergeCell ref="C71:F71"/>
    <mergeCell ref="G71:H71"/>
    <mergeCell ref="J71:K71"/>
    <mergeCell ref="L71:M71"/>
    <mergeCell ref="C72:F72"/>
    <mergeCell ref="G72:H72"/>
    <mergeCell ref="J72:K72"/>
    <mergeCell ref="L72:M72"/>
  </mergeCells>
  <phoneticPr fontId="5"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F10C363E84B4A8BE1C8702E231ABB" ma:contentTypeVersion="6" ma:contentTypeDescription="Create a new document." ma:contentTypeScope="" ma:versionID="718f61665259978a120e6652b6bb96a6">
  <xsd:schema xmlns:xsd="http://www.w3.org/2001/XMLSchema" xmlns:xs="http://www.w3.org/2001/XMLSchema" xmlns:p="http://schemas.microsoft.com/office/2006/metadata/properties" xmlns:ns2="2bfbd885-8788-4521-913c-a390c58198b5" xmlns:ns3="9c4f2e21-5cdd-4f26-ae87-f63ed5cd6323" targetNamespace="http://schemas.microsoft.com/office/2006/metadata/properties" ma:root="true" ma:fieldsID="09fcffd0c6b994b2a8db7c381a3dbd5a" ns2:_="" ns3:_="">
    <xsd:import namespace="2bfbd885-8788-4521-913c-a390c58198b5"/>
    <xsd:import namespace="9c4f2e21-5cdd-4f26-ae87-f63ed5cd632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fbd885-8788-4521-913c-a390c58198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c4f2e21-5cdd-4f26-ae87-f63ed5cd632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BA9131A-DEE5-4209-9E53-A653CD388BEF}">
  <ds:schemaRefs>
    <ds:schemaRef ds:uri="http://purl.org/dc/elements/1.1/"/>
    <ds:schemaRef ds:uri="http://purl.org/dc/terms/"/>
    <ds:schemaRef ds:uri="http://schemas.openxmlformats.org/package/2006/metadata/core-properties"/>
    <ds:schemaRef ds:uri="9c4f2e21-5cdd-4f26-ae87-f63ed5cd6323"/>
    <ds:schemaRef ds:uri="http://www.w3.org/XML/1998/namespace"/>
    <ds:schemaRef ds:uri="http://schemas.microsoft.com/office/2006/documentManagement/types"/>
    <ds:schemaRef ds:uri="http://purl.org/dc/dcmitype/"/>
    <ds:schemaRef ds:uri="http://schemas.microsoft.com/office/infopath/2007/PartnerControls"/>
    <ds:schemaRef ds:uri="2bfbd885-8788-4521-913c-a390c58198b5"/>
    <ds:schemaRef ds:uri="http://schemas.microsoft.com/office/2006/metadata/properties"/>
  </ds:schemaRefs>
</ds:datastoreItem>
</file>

<file path=customXml/itemProps2.xml><?xml version="1.0" encoding="utf-8"?>
<ds:datastoreItem xmlns:ds="http://schemas.openxmlformats.org/officeDocument/2006/customXml" ds:itemID="{0DD2FA7D-A88E-49AB-AADA-2407BEFE7CF5}">
  <ds:schemaRefs>
    <ds:schemaRef ds:uri="http://schemas.microsoft.com/sharepoint/v3/contenttype/forms"/>
  </ds:schemaRefs>
</ds:datastoreItem>
</file>

<file path=customXml/itemProps3.xml><?xml version="1.0" encoding="utf-8"?>
<ds:datastoreItem xmlns:ds="http://schemas.openxmlformats.org/officeDocument/2006/customXml" ds:itemID="{123DD52C-A9BF-4C29-A707-27A136A4E5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fbd885-8788-4521-913c-a390c58198b5"/>
    <ds:schemaRef ds:uri="9c4f2e21-5cdd-4f26-ae87-f63ed5cd63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Hintalomake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2024-02-27T13:16:36Z</dcterms:created>
  <dcterms:modified xsi:type="dcterms:W3CDTF">2024-04-25T06:12:06Z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f379a47-aacf-4160-a213-2afb2ce36c33_Enabled">
    <vt:lpwstr>true</vt:lpwstr>
  </property>
  <property fmtid="{D5CDD505-2E9C-101B-9397-08002B2CF9AE}" pid="3" name="MSIP_Label_1f379a47-aacf-4160-a213-2afb2ce36c33_SetDate">
    <vt:lpwstr>2024-02-27T13:16:38Z</vt:lpwstr>
  </property>
  <property fmtid="{D5CDD505-2E9C-101B-9397-08002B2CF9AE}" pid="4" name="MSIP_Label_1f379a47-aacf-4160-a213-2afb2ce36c33_Method">
    <vt:lpwstr>Standard</vt:lpwstr>
  </property>
  <property fmtid="{D5CDD505-2E9C-101B-9397-08002B2CF9AE}" pid="5" name="MSIP_Label_1f379a47-aacf-4160-a213-2afb2ce36c33_Name">
    <vt:lpwstr>Confidential</vt:lpwstr>
  </property>
  <property fmtid="{D5CDD505-2E9C-101B-9397-08002B2CF9AE}" pid="6" name="MSIP_Label_1f379a47-aacf-4160-a213-2afb2ce36c33_SiteId">
    <vt:lpwstr>4b4e036d-f94b-4209-8f07-6860b3641366</vt:lpwstr>
  </property>
  <property fmtid="{D5CDD505-2E9C-101B-9397-08002B2CF9AE}" pid="7" name="MSIP_Label_1f379a47-aacf-4160-a213-2afb2ce36c33_ActionId">
    <vt:lpwstr>59b3653a-15e4-4189-b2f0-99a46f7420bd</vt:lpwstr>
  </property>
  <property fmtid="{D5CDD505-2E9C-101B-9397-08002B2CF9AE}" pid="8" name="MSIP_Label_1f379a47-aacf-4160-a213-2afb2ce36c33_ContentBits">
    <vt:lpwstr>0</vt:lpwstr>
  </property>
  <property fmtid="{D5CDD505-2E9C-101B-9397-08002B2CF9AE}" pid="9" name="ContentTypeId">
    <vt:lpwstr>0x010100B37F10C363E84B4A8BE1C8702E231ABB</vt:lpwstr>
  </property>
</Properties>
</file>