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1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ankintapartnersoy.sharepoint.com/sites/HankintaPartners/Jaetut asiakirjat/Yleiset tiedostot/03 Asiakkaat/SOPIMUSASIAKKAAT/Pietarsaarenseudun seurakuntayhtymä/Kilpailutus/Osa-alueet/Sähkönhankinta 2026/HILMA/"/>
    </mc:Choice>
  </mc:AlternateContent>
  <xr:revisionPtr revIDLastSave="609" documentId="8_{E6310BEC-DD75-4796-97BD-B1724983489D}" xr6:coauthVersionLast="47" xr6:coauthVersionMax="47" xr10:uidLastSave="{D5449C03-EDAA-4903-B500-5E2B8C37DC58}"/>
  <bookViews>
    <workbookView xWindow="-110" yWindow="-110" windowWidth="19420" windowHeight="11500" firstSheet="1" activeTab="1" xr2:uid="{00000000-000D-0000-FFFF-FFFF00000000}"/>
  </bookViews>
  <sheets>
    <sheet name="Perustiedot" sheetId="13" r:id="rId1"/>
    <sheet name="Kohteet ja hinnoittelu" sheetId="1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11" l="1"/>
  <c r="C32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4" i="11"/>
  <c r="E25" i="11"/>
  <c r="E26" i="11"/>
  <c r="E27" i="11"/>
  <c r="E28" i="11"/>
  <c r="E29" i="11"/>
  <c r="E30" i="11"/>
  <c r="E31" i="11"/>
  <c r="E8" i="11"/>
  <c r="F32" i="11"/>
  <c r="F33" i="11" s="1"/>
  <c r="F34" i="11" s="1"/>
  <c r="E32" i="11" l="1"/>
  <c r="E33" i="11" s="1"/>
  <c r="E34" i="11" s="1"/>
  <c r="E35" i="11" s="1"/>
</calcChain>
</file>

<file path=xl/sharedStrings.xml><?xml version="1.0" encoding="utf-8"?>
<sst xmlns="http://schemas.openxmlformats.org/spreadsheetml/2006/main" count="48" uniqueCount="43">
  <si>
    <t>TARJOAJAN TIEDOT</t>
  </si>
  <si>
    <t>Nimi: _______________________________________________________________</t>
  </si>
  <si>
    <t>Y-tunnus: ___________________________________________________________</t>
  </si>
  <si>
    <t>Postiosoite: __________________________________________________________</t>
  </si>
  <si>
    <t>Yhteyshenkilön nimi: __________________________________________________</t>
  </si>
  <si>
    <t>Puhelin. _____________________________________________________________</t>
  </si>
  <si>
    <t>Sähköposti: __________________________________________________________</t>
  </si>
  <si>
    <t>Yleistä</t>
  </si>
  <si>
    <t>Hankinta toteutetaan kokonaishankintana. Vajaa, osittainen tai tarjouspyynnön vastainen tarjous hylätään.</t>
  </si>
  <si>
    <t>Tarjoajan tulee täyttää "Perustiedot" osioon omat tietonsa. "Kohteet ja hinnoittelu" osioon tulee laskea hinta snt /kWh alv 0 % käyttöpaikoittain.</t>
  </si>
  <si>
    <t>Vertailuhinta muodostuu sarakkeeseen E35</t>
  </si>
  <si>
    <t>Hinnoittelun painoarvon laskentakaava: Edullisin tarjous saa painotuksen täydet pisteet 100 %</t>
  </si>
  <si>
    <t>Palveluntarjoaja täyttää vihreät osat</t>
  </si>
  <si>
    <t>Tarjottu kiinteä hinta snt/ kwh kahden (2) vuoden määräaikaiselle sopimukselle</t>
  </si>
  <si>
    <t>Käyttöpaikka</t>
  </si>
  <si>
    <t>Kokonaiskulutusarvio vuodessa (kWh)</t>
  </si>
  <si>
    <t>Tarjottu kiinteä hinta käyttöpaikoittain snt /kWh alv 0 %</t>
  </si>
  <si>
    <t>Kokonaishinta-arvio</t>
  </si>
  <si>
    <t>Kuukausimaksu €/kk alv 0 %</t>
  </si>
  <si>
    <t>Vaasantie 14, 68910 PÄNNÄINEN</t>
  </si>
  <si>
    <t>Vaasantie 116, 68600 PIETARSAARI</t>
  </si>
  <si>
    <t>Vaasantie 108, 68600 PIETARSAARI</t>
  </si>
  <si>
    <t>Skutnäsinkatu 13, 68620 PIETARSAARI</t>
  </si>
  <si>
    <t>Pörkenäsintie 599, 68620 PIETARSAARI</t>
  </si>
  <si>
    <t>Pörkenäsintie 581, 68620 PIETARSAARI</t>
  </si>
  <si>
    <t>Pitäjäntie 9, 68600 PIETARSAARI</t>
  </si>
  <si>
    <t>Läntinen Rengastie 2, 68620 PIETARSAARI</t>
  </si>
  <si>
    <t>Kirkkorannankatu 54, 68600 PIETARSAARI</t>
  </si>
  <si>
    <t>Isokatu 14 V. 4, 68600 PIETARSAARI</t>
  </si>
  <si>
    <t>Isokatu 1, 68600 PIETARSAARI</t>
  </si>
  <si>
    <t>Ebba Brahen puistikko 2, 68600 PIETARSAARI</t>
  </si>
  <si>
    <t>Keskustie 187, 68800 KOLPPI</t>
  </si>
  <si>
    <t>Ähtäväntie 254,  68820 ÄHTÄVÄ</t>
  </si>
  <si>
    <t>Makasiininkuja 1, 68820 ÄHTÄVÄ</t>
  </si>
  <si>
    <t>Urheilukentäntie, 68820 ÄHTÄVÄ</t>
  </si>
  <si>
    <t>Purmontie 319,  68930 PURMO</t>
  </si>
  <si>
    <t xml:space="preserve">Aspegrenintie 2, 68930 PURMO </t>
  </si>
  <si>
    <t>Purmontie 315, 68930 PURMO</t>
  </si>
  <si>
    <t>Yhteensä kokonaisvolyymi:</t>
  </si>
  <si>
    <t xml:space="preserve">Vertailuhinta Yhteensä </t>
  </si>
  <si>
    <t>Yhdessä (1) vuodessa</t>
  </si>
  <si>
    <t>Kahdessa (2) vuodessa</t>
  </si>
  <si>
    <t>Vertailuhinta yhteensä kahdessa (2) vuodessa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</si>
</sst>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00\ &quot;€&quot;"/>
  </numFmts>
  <fonts count="6">
    <font>
      <sz val="11"/>
      <color theme="1"/>
      <name val="Calibri"/>
      <family val="2"/>
      <scheme val="minor"/>
    </font>
    <font>
      <i/>
      <sz val="10"/>
      <color theme="1"/>
      <name val="Work sans"/>
    </font>
    <font>
      <sz val="11"/>
      <color theme="1"/>
      <name val="Work sans"/>
    </font>
    <font>
      <b/>
      <sz val="11"/>
      <color theme="1"/>
      <name val="Work sans"/>
    </font>
    <font>
      <sz val="11"/>
      <name val="Work sans"/>
    </font>
    <font>
      <b/>
      <u/>
      <sz val="11"/>
      <color theme="1"/>
      <name val="Work sans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3" borderId="0" xfId="0" applyFont="1" applyFill="1"/>
    <xf numFmtId="0" fontId="2" fillId="0" borderId="0" xfId="0" applyFont="1"/>
    <xf numFmtId="0" fontId="3" fillId="0" borderId="0" xfId="0" applyFont="1"/>
    <xf numFmtId="0" fontId="2" fillId="2" borderId="1" xfId="0" applyFont="1" applyFill="1" applyBorder="1"/>
    <xf numFmtId="0" fontId="2" fillId="2" borderId="3" xfId="0" applyFont="1" applyFill="1" applyBorder="1"/>
    <xf numFmtId="0" fontId="4" fillId="4" borderId="1" xfId="0" applyFont="1" applyFill="1" applyBorder="1"/>
    <xf numFmtId="3" fontId="4" fillId="4" borderId="1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4" fillId="0" borderId="1" xfId="0" applyFont="1" applyBorder="1"/>
    <xf numFmtId="3" fontId="3" fillId="2" borderId="1" xfId="0" applyNumberFormat="1" applyFont="1" applyFill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5" fillId="0" borderId="0" xfId="0" applyFont="1"/>
    <xf numFmtId="0" fontId="2" fillId="0" borderId="0" xfId="0" applyFont="1" applyAlignment="1">
      <alignment horizontal="left"/>
    </xf>
    <xf numFmtId="0" fontId="4" fillId="0" borderId="4" xfId="0" applyFont="1" applyBorder="1"/>
    <xf numFmtId="0" fontId="2" fillId="0" borderId="1" xfId="0" applyFont="1" applyBorder="1" applyAlignment="1">
      <alignment vertical="center"/>
    </xf>
    <xf numFmtId="3" fontId="2" fillId="4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/>
    <xf numFmtId="164" fontId="2" fillId="2" borderId="4" xfId="0" applyNumberFormat="1" applyFont="1" applyFill="1" applyBorder="1" applyAlignment="1">
      <alignment horizontal="center"/>
    </xf>
    <xf numFmtId="0" fontId="2" fillId="5" borderId="13" xfId="0" applyFont="1" applyFill="1" applyBorder="1"/>
    <xf numFmtId="164" fontId="2" fillId="5" borderId="13" xfId="0" applyNumberFormat="1" applyFont="1" applyFill="1" applyBorder="1" applyAlignment="1">
      <alignment horizontal="center"/>
    </xf>
    <xf numFmtId="0" fontId="2" fillId="5" borderId="13" xfId="0" applyFont="1" applyFill="1" applyBorder="1" applyAlignment="1">
      <alignment wrapText="1"/>
    </xf>
    <xf numFmtId="0" fontId="2" fillId="5" borderId="13" xfId="0" applyFont="1" applyFill="1" applyBorder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7DDF8-EF68-4035-A750-063CBEE48B92}">
  <dimension ref="B1:M15"/>
  <sheetViews>
    <sheetView topLeftCell="A9" workbookViewId="0">
      <selection activeCell="N8" sqref="N8"/>
    </sheetView>
  </sheetViews>
  <sheetFormatPr defaultColWidth="8.85546875" defaultRowHeight="17.45"/>
  <cols>
    <col min="1" max="8" width="8.85546875" style="2"/>
    <col min="9" max="9" width="16.7109375" style="2" customWidth="1"/>
    <col min="10" max="16384" width="8.85546875" style="2"/>
  </cols>
  <sheetData>
    <row r="1" spans="2:13" ht="18" thickBot="1"/>
    <row r="2" spans="2:13">
      <c r="B2" s="14" t="s">
        <v>0</v>
      </c>
      <c r="C2" s="15"/>
      <c r="D2" s="15"/>
      <c r="E2" s="15"/>
      <c r="F2" s="15"/>
      <c r="G2" s="15"/>
      <c r="H2" s="15"/>
      <c r="I2" s="16"/>
    </row>
    <row r="3" spans="2:13">
      <c r="B3" s="17" t="s">
        <v>1</v>
      </c>
      <c r="I3" s="18"/>
    </row>
    <row r="4" spans="2:13">
      <c r="B4" s="17" t="s">
        <v>2</v>
      </c>
      <c r="I4" s="18"/>
    </row>
    <row r="5" spans="2:13">
      <c r="B5" s="17" t="s">
        <v>3</v>
      </c>
      <c r="I5" s="18"/>
    </row>
    <row r="6" spans="2:13">
      <c r="B6" s="17" t="s">
        <v>4</v>
      </c>
      <c r="I6" s="18"/>
    </row>
    <row r="7" spans="2:13">
      <c r="B7" s="17" t="s">
        <v>5</v>
      </c>
      <c r="I7" s="18"/>
    </row>
    <row r="8" spans="2:13" ht="18" thickBot="1">
      <c r="B8" s="19" t="s">
        <v>6</v>
      </c>
      <c r="C8" s="20"/>
      <c r="D8" s="20"/>
      <c r="E8" s="20"/>
      <c r="F8" s="20"/>
      <c r="G8" s="20"/>
      <c r="H8" s="20"/>
      <c r="I8" s="21"/>
    </row>
    <row r="10" spans="2:13">
      <c r="B10" s="22" t="s">
        <v>7</v>
      </c>
    </row>
    <row r="11" spans="2:13">
      <c r="B11" s="23" t="s">
        <v>8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</row>
    <row r="12" spans="2:13"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</row>
    <row r="13" spans="2:13">
      <c r="B13" s="23" t="s">
        <v>9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2:13">
      <c r="B14" s="23" t="s">
        <v>10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2:13">
      <c r="B15" s="23" t="s">
        <v>11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1E3BE-991E-C142-BE03-37F854ABBF5C}">
  <dimension ref="B3:F36"/>
  <sheetViews>
    <sheetView tabSelected="1" topLeftCell="A17" zoomScale="90" zoomScaleNormal="90" workbookViewId="0">
      <selection activeCell="I29" sqref="I29"/>
    </sheetView>
  </sheetViews>
  <sheetFormatPr defaultColWidth="10.5703125" defaultRowHeight="17.45"/>
  <cols>
    <col min="1" max="1" width="10.5703125" style="2"/>
    <col min="2" max="2" width="77.5703125" style="2" bestFit="1" customWidth="1"/>
    <col min="3" max="3" width="24.42578125" style="2" customWidth="1"/>
    <col min="4" max="4" width="28.140625" style="2" customWidth="1"/>
    <col min="5" max="5" width="17.140625" style="2" bestFit="1" customWidth="1"/>
    <col min="6" max="6" width="23.85546875" style="2" bestFit="1" customWidth="1"/>
    <col min="7" max="16384" width="10.5703125" style="2"/>
  </cols>
  <sheetData>
    <row r="3" spans="2:6">
      <c r="B3" s="1" t="s">
        <v>12</v>
      </c>
    </row>
    <row r="5" spans="2:6">
      <c r="B5" s="3"/>
    </row>
    <row r="6" spans="2:6">
      <c r="B6" s="4" t="s">
        <v>13</v>
      </c>
      <c r="C6" s="4"/>
      <c r="D6" s="5"/>
      <c r="E6" s="5"/>
      <c r="F6" s="4"/>
    </row>
    <row r="7" spans="2:6" ht="41.25" customHeight="1">
      <c r="B7" s="4" t="s">
        <v>14</v>
      </c>
      <c r="C7" s="27" t="s">
        <v>15</v>
      </c>
      <c r="D7" s="27" t="s">
        <v>16</v>
      </c>
      <c r="E7" s="27" t="s">
        <v>17</v>
      </c>
      <c r="F7" s="27" t="s">
        <v>18</v>
      </c>
    </row>
    <row r="8" spans="2:6">
      <c r="B8" s="6" t="s">
        <v>19</v>
      </c>
      <c r="C8" s="7">
        <v>80723</v>
      </c>
      <c r="D8" s="8">
        <v>0</v>
      </c>
      <c r="E8" s="9">
        <f>C8*D8</f>
        <v>0</v>
      </c>
      <c r="F8" s="10">
        <v>0</v>
      </c>
    </row>
    <row r="9" spans="2:6">
      <c r="B9" s="6" t="s">
        <v>20</v>
      </c>
      <c r="C9" s="7">
        <v>0.6</v>
      </c>
      <c r="D9" s="8">
        <v>0</v>
      </c>
      <c r="E9" s="9">
        <f t="shared" ref="E9:E31" si="0">C9*D9</f>
        <v>0</v>
      </c>
      <c r="F9" s="11">
        <v>0</v>
      </c>
    </row>
    <row r="10" spans="2:6">
      <c r="B10" s="6" t="s">
        <v>21</v>
      </c>
      <c r="C10" s="7">
        <v>196988</v>
      </c>
      <c r="D10" s="8">
        <v>0</v>
      </c>
      <c r="E10" s="9">
        <f t="shared" si="0"/>
        <v>0</v>
      </c>
      <c r="F10" s="11">
        <v>0</v>
      </c>
    </row>
    <row r="11" spans="2:6">
      <c r="B11" s="6" t="s">
        <v>22</v>
      </c>
      <c r="C11" s="7">
        <v>71642</v>
      </c>
      <c r="D11" s="8">
        <v>0</v>
      </c>
      <c r="E11" s="9">
        <f t="shared" si="0"/>
        <v>0</v>
      </c>
      <c r="F11" s="11">
        <v>0</v>
      </c>
    </row>
    <row r="12" spans="2:6">
      <c r="B12" s="6" t="s">
        <v>23</v>
      </c>
      <c r="C12" s="7">
        <v>3780</v>
      </c>
      <c r="D12" s="8">
        <v>0</v>
      </c>
      <c r="E12" s="9">
        <f t="shared" si="0"/>
        <v>0</v>
      </c>
      <c r="F12" s="11">
        <v>0</v>
      </c>
    </row>
    <row r="13" spans="2:6">
      <c r="B13" s="6" t="s">
        <v>24</v>
      </c>
      <c r="C13" s="7">
        <v>136330</v>
      </c>
      <c r="D13" s="8">
        <v>0</v>
      </c>
      <c r="E13" s="9">
        <f t="shared" si="0"/>
        <v>0</v>
      </c>
      <c r="F13" s="11">
        <v>0</v>
      </c>
    </row>
    <row r="14" spans="2:6">
      <c r="B14" s="6" t="s">
        <v>25</v>
      </c>
      <c r="C14" s="7">
        <v>42720</v>
      </c>
      <c r="D14" s="8">
        <v>0</v>
      </c>
      <c r="E14" s="9">
        <f t="shared" si="0"/>
        <v>0</v>
      </c>
      <c r="F14" s="11">
        <v>0</v>
      </c>
    </row>
    <row r="15" spans="2:6">
      <c r="B15" s="6" t="s">
        <v>26</v>
      </c>
      <c r="C15" s="7">
        <v>28003</v>
      </c>
      <c r="D15" s="8">
        <v>0</v>
      </c>
      <c r="E15" s="9">
        <f t="shared" si="0"/>
        <v>0</v>
      </c>
      <c r="F15" s="11">
        <v>0</v>
      </c>
    </row>
    <row r="16" spans="2:6">
      <c r="B16" s="6" t="s">
        <v>26</v>
      </c>
      <c r="C16" s="7">
        <v>3131</v>
      </c>
      <c r="D16" s="8">
        <v>0</v>
      </c>
      <c r="E16" s="9">
        <f t="shared" si="0"/>
        <v>0</v>
      </c>
      <c r="F16" s="11">
        <v>0</v>
      </c>
    </row>
    <row r="17" spans="2:6">
      <c r="B17" s="12" t="s">
        <v>27</v>
      </c>
      <c r="C17" s="7">
        <v>29486</v>
      </c>
      <c r="D17" s="8">
        <v>0</v>
      </c>
      <c r="E17" s="9">
        <f t="shared" si="0"/>
        <v>0</v>
      </c>
      <c r="F17" s="11">
        <v>0</v>
      </c>
    </row>
    <row r="18" spans="2:6">
      <c r="B18" s="6" t="s">
        <v>28</v>
      </c>
      <c r="C18" s="7">
        <v>7329</v>
      </c>
      <c r="D18" s="8">
        <v>0</v>
      </c>
      <c r="E18" s="9">
        <f t="shared" si="0"/>
        <v>0</v>
      </c>
      <c r="F18" s="11">
        <v>0</v>
      </c>
    </row>
    <row r="19" spans="2:6">
      <c r="B19" s="6" t="s">
        <v>29</v>
      </c>
      <c r="C19" s="7">
        <v>72496</v>
      </c>
      <c r="D19" s="8">
        <v>0</v>
      </c>
      <c r="E19" s="9">
        <f t="shared" si="0"/>
        <v>0</v>
      </c>
      <c r="F19" s="11">
        <v>0</v>
      </c>
    </row>
    <row r="20" spans="2:6">
      <c r="B20" s="6" t="s">
        <v>30</v>
      </c>
      <c r="C20" s="7">
        <v>174665</v>
      </c>
      <c r="D20" s="8">
        <v>0</v>
      </c>
      <c r="E20" s="9">
        <f t="shared" si="0"/>
        <v>0</v>
      </c>
      <c r="F20" s="11">
        <v>0</v>
      </c>
    </row>
    <row r="21" spans="2:6">
      <c r="B21" s="6" t="s">
        <v>31</v>
      </c>
      <c r="C21" s="7">
        <v>813</v>
      </c>
      <c r="D21" s="8">
        <v>0</v>
      </c>
      <c r="E21" s="9">
        <f t="shared" si="0"/>
        <v>0</v>
      </c>
      <c r="F21" s="11">
        <v>0</v>
      </c>
    </row>
    <row r="22" spans="2:6">
      <c r="B22" s="6" t="s">
        <v>32</v>
      </c>
      <c r="C22" s="7">
        <v>149388</v>
      </c>
      <c r="D22" s="8">
        <v>0</v>
      </c>
      <c r="E22" s="9">
        <f t="shared" si="0"/>
        <v>0</v>
      </c>
      <c r="F22" s="11">
        <v>0</v>
      </c>
    </row>
    <row r="23" spans="2:6">
      <c r="B23" s="6" t="s">
        <v>32</v>
      </c>
      <c r="C23" s="7">
        <v>9024</v>
      </c>
      <c r="D23" s="8">
        <v>0</v>
      </c>
      <c r="E23" s="9">
        <f t="shared" ref="E23" si="1">C23*D23</f>
        <v>0</v>
      </c>
      <c r="F23" s="11">
        <v>0</v>
      </c>
    </row>
    <row r="24" spans="2:6">
      <c r="B24" s="24" t="s">
        <v>33</v>
      </c>
      <c r="C24" s="7">
        <v>0</v>
      </c>
      <c r="D24" s="8">
        <v>0</v>
      </c>
      <c r="E24" s="9">
        <f t="shared" si="0"/>
        <v>0</v>
      </c>
      <c r="F24" s="11">
        <v>0</v>
      </c>
    </row>
    <row r="25" spans="2:6">
      <c r="B25" s="6" t="s">
        <v>32</v>
      </c>
      <c r="C25" s="7">
        <v>0</v>
      </c>
      <c r="D25" s="8">
        <v>0</v>
      </c>
      <c r="E25" s="9">
        <f t="shared" si="0"/>
        <v>0</v>
      </c>
      <c r="F25" s="11">
        <v>0</v>
      </c>
    </row>
    <row r="26" spans="2:6">
      <c r="B26" s="12" t="s">
        <v>34</v>
      </c>
      <c r="C26" s="7">
        <v>18988</v>
      </c>
      <c r="D26" s="8">
        <v>0</v>
      </c>
      <c r="E26" s="9">
        <f t="shared" si="0"/>
        <v>0</v>
      </c>
      <c r="F26" s="11">
        <v>0</v>
      </c>
    </row>
    <row r="27" spans="2:6" ht="18.75">
      <c r="B27" s="25" t="s">
        <v>33</v>
      </c>
      <c r="C27" s="26">
        <v>0</v>
      </c>
      <c r="D27" s="8">
        <v>0</v>
      </c>
      <c r="E27" s="9">
        <f t="shared" si="0"/>
        <v>0</v>
      </c>
      <c r="F27" s="11">
        <v>0</v>
      </c>
    </row>
    <row r="28" spans="2:6">
      <c r="B28" s="12" t="s">
        <v>35</v>
      </c>
      <c r="C28" s="7">
        <v>115394</v>
      </c>
      <c r="D28" s="8">
        <v>0</v>
      </c>
      <c r="E28" s="9">
        <f t="shared" si="0"/>
        <v>0</v>
      </c>
      <c r="F28" s="11">
        <v>0</v>
      </c>
    </row>
    <row r="29" spans="2:6">
      <c r="B29" s="12" t="s">
        <v>36</v>
      </c>
      <c r="C29" s="7">
        <v>1776</v>
      </c>
      <c r="D29" s="8">
        <v>0</v>
      </c>
      <c r="E29" s="9">
        <f t="shared" si="0"/>
        <v>0</v>
      </c>
      <c r="F29" s="11">
        <v>0</v>
      </c>
    </row>
    <row r="30" spans="2:6">
      <c r="B30" s="12" t="s">
        <v>36</v>
      </c>
      <c r="C30" s="7">
        <v>4295</v>
      </c>
      <c r="D30" s="8">
        <v>0</v>
      </c>
      <c r="E30" s="9">
        <f t="shared" si="0"/>
        <v>0</v>
      </c>
      <c r="F30" s="11">
        <v>0</v>
      </c>
    </row>
    <row r="31" spans="2:6">
      <c r="B31" s="12" t="s">
        <v>37</v>
      </c>
      <c r="C31" s="7">
        <v>31901</v>
      </c>
      <c r="D31" s="8">
        <v>0</v>
      </c>
      <c r="E31" s="9">
        <f t="shared" si="0"/>
        <v>0</v>
      </c>
      <c r="F31" s="11">
        <v>0</v>
      </c>
    </row>
    <row r="32" spans="2:6">
      <c r="B32" s="4" t="s">
        <v>38</v>
      </c>
      <c r="C32" s="13">
        <f>SUM(C8:C31)</f>
        <v>1178872.6000000001</v>
      </c>
      <c r="D32" s="28" t="s">
        <v>39</v>
      </c>
      <c r="E32" s="29">
        <f>SUM(E8:E31)</f>
        <v>0</v>
      </c>
      <c r="F32" s="29">
        <f>SUM(F8:F31)</f>
        <v>0</v>
      </c>
    </row>
    <row r="33" spans="4:6">
      <c r="D33" s="30" t="s">
        <v>40</v>
      </c>
      <c r="E33" s="31">
        <f>E32</f>
        <v>0</v>
      </c>
      <c r="F33" s="31">
        <f>F32*12</f>
        <v>0</v>
      </c>
    </row>
    <row r="34" spans="4:6">
      <c r="D34" s="30" t="s">
        <v>41</v>
      </c>
      <c r="E34" s="31">
        <f>E33*2</f>
        <v>0</v>
      </c>
      <c r="F34" s="31">
        <f>F33*2</f>
        <v>0</v>
      </c>
    </row>
    <row r="35" spans="4:6" ht="30">
      <c r="D35" s="32" t="s">
        <v>42</v>
      </c>
      <c r="E35" s="31">
        <f>E34+F34</f>
        <v>0</v>
      </c>
      <c r="F35" s="33"/>
    </row>
    <row r="36" spans="4:6" ht="18.75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7d70a73-7cd9-465b-9caf-2f10356f2b3b" xsi:nil="true"/>
    <lcf76f155ced4ddcb4097134ff3c332f xmlns="8536d24b-b9cd-4e5a-a076-1511ff68d3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34FFDAE4FD2EAD4687259E69E73FB1B9" ma:contentTypeVersion="12" ma:contentTypeDescription="Luo uusi asiakirja." ma:contentTypeScope="" ma:versionID="6aabdfea017fcd56dc828d2789f4c516">
  <xsd:schema xmlns:xsd="http://www.w3.org/2001/XMLSchema" xmlns:xs="http://www.w3.org/2001/XMLSchema" xmlns:p="http://schemas.microsoft.com/office/2006/metadata/properties" xmlns:ns2="8536d24b-b9cd-4e5a-a076-1511ff68d38a" xmlns:ns3="87d70a73-7cd9-465b-9caf-2f10356f2b3b" targetNamespace="http://schemas.microsoft.com/office/2006/metadata/properties" ma:root="true" ma:fieldsID="86b229943b29db27ac9475c635e7bfa2" ns2:_="" ns3:_="">
    <xsd:import namespace="8536d24b-b9cd-4e5a-a076-1511ff68d38a"/>
    <xsd:import namespace="87d70a73-7cd9-465b-9caf-2f10356f2b3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36d24b-b9cd-4e5a-a076-1511ff68d3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Kuvien tunnisteet" ma:readOnly="false" ma:fieldId="{5cf76f15-5ced-4ddc-b409-7134ff3c332f}" ma:taxonomyMulti="true" ma:sspId="b7e16ff4-0315-4cbc-b619-fadb70ac3d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d70a73-7cd9-465b-9caf-2f10356f2b3b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875b6e87-d0cc-491f-9105-52a8d1bef617}" ma:internalName="TaxCatchAll" ma:showField="CatchAllData" ma:web="87d70a73-7cd9-465b-9caf-2f10356f2b3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ED842E-2731-4702-A28A-4D204C512294}"/>
</file>

<file path=customXml/itemProps2.xml><?xml version="1.0" encoding="utf-8"?>
<ds:datastoreItem xmlns:ds="http://schemas.openxmlformats.org/officeDocument/2006/customXml" ds:itemID="{A9B9E375-DE88-4D40-A0A2-C930B59E2CDE}"/>
</file>

<file path=customXml/itemProps3.xml><?xml version="1.0" encoding="utf-8"?>
<ds:datastoreItem xmlns:ds="http://schemas.openxmlformats.org/officeDocument/2006/customXml" ds:itemID="{278CB639-9803-45F5-8CC5-6FD0EE5C5A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Kendo UI</dc:creator>
  <cp:keywords/>
  <dc:description/>
  <cp:lastModifiedBy>Jenny Niemi</cp:lastModifiedBy>
  <cp:revision/>
  <dcterms:created xsi:type="dcterms:W3CDTF">2023-03-03T12:58:25Z</dcterms:created>
  <dcterms:modified xsi:type="dcterms:W3CDTF">2026-02-26T13:12:14Z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0x01010034FFDAE4FD2EAD4687259E69E73FB1B9</vt:lpwstr>
  </property>
  <property fmtid="{D5CDD505-2E9C-101B-9397-08002B2CF9AE}" pid="3" name="MediaServiceImageTags">
    <vt:lpwstr/>
  </property>
</Properties>
</file>